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pi\Documents\IPHE FILES\estadisticas\"/>
    </mc:Choice>
  </mc:AlternateContent>
  <xr:revisionPtr revIDLastSave="0" documentId="8_{68D6DDAC-CFD5-4913-AFD8-8C9BFFA5F04E}" xr6:coauthVersionLast="41" xr6:coauthVersionMax="41" xr10:uidLastSave="{00000000-0000-0000-0000-000000000000}"/>
  <bookViews>
    <workbookView xWindow="-21720" yWindow="330" windowWidth="21840" windowHeight="13290"/>
  </bookViews>
  <sheets>
    <sheet name="Centro de Salud" sheetId="7" r:id="rId1"/>
    <sheet name="Hospitales" sheetId="8" r:id="rId2"/>
    <sheet name="Actividades (ET)" sheetId="9" r:id="rId3"/>
    <sheet name="Hoja1" sheetId="10" state="hidden" r:id="rId4"/>
    <sheet name="Hoja2" sheetId="11" state="hidden" r:id="rId5"/>
  </sheets>
  <definedNames>
    <definedName name="_xlnm.Print_Titles" localSheetId="0">'Centro de Salud'!$9:$12</definedName>
    <definedName name="_xlnm.Print_Titles" localSheetId="1">Hospitales!$7:$9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" i="11" l="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" i="11"/>
  <c r="V4" i="11"/>
  <c r="V5" i="11"/>
  <c r="V6" i="11"/>
  <c r="V2" i="11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35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34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33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32" i="11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29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28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27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26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A24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A23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22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21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20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19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18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17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16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15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14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13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12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11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10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9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8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7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6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5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4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D2" i="11"/>
  <c r="E2" i="11"/>
  <c r="F2" i="11"/>
  <c r="G2" i="11"/>
  <c r="C2" i="11"/>
  <c r="B2" i="11"/>
  <c r="A2" i="11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 s="1"/>
  <c r="I37" i="10"/>
  <c r="G37" i="10"/>
  <c r="F37" i="10"/>
  <c r="E37" i="10"/>
  <c r="D37" i="10"/>
  <c r="C37" i="10"/>
  <c r="B37" i="10"/>
  <c r="A37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 s="1"/>
  <c r="I36" i="10"/>
  <c r="G36" i="10"/>
  <c r="F36" i="10"/>
  <c r="E36" i="10"/>
  <c r="D36" i="10"/>
  <c r="C36" i="10"/>
  <c r="B36" i="10"/>
  <c r="A36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 s="1"/>
  <c r="I35" i="10"/>
  <c r="G35" i="10"/>
  <c r="F35" i="10"/>
  <c r="E35" i="10"/>
  <c r="D35" i="10"/>
  <c r="C35" i="10"/>
  <c r="B35" i="10"/>
  <c r="A35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G34" i="10"/>
  <c r="F34" i="10"/>
  <c r="E34" i="10"/>
  <c r="D34" i="10"/>
  <c r="C34" i="10"/>
  <c r="B34" i="10"/>
  <c r="A34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 s="1"/>
  <c r="I33" i="10"/>
  <c r="G33" i="10"/>
  <c r="F33" i="10"/>
  <c r="E33" i="10"/>
  <c r="D33" i="10"/>
  <c r="C33" i="10"/>
  <c r="B33" i="10"/>
  <c r="A33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 s="1"/>
  <c r="I32" i="10"/>
  <c r="G32" i="10"/>
  <c r="F32" i="10"/>
  <c r="E32" i="10"/>
  <c r="D32" i="10"/>
  <c r="C32" i="10"/>
  <c r="B32" i="10"/>
  <c r="A32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 s="1"/>
  <c r="I31" i="10"/>
  <c r="G31" i="10"/>
  <c r="F31" i="10"/>
  <c r="E31" i="10"/>
  <c r="D31" i="10"/>
  <c r="C31" i="10"/>
  <c r="B31" i="10"/>
  <c r="A31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G30" i="10"/>
  <c r="F30" i="10"/>
  <c r="E30" i="10"/>
  <c r="D30" i="10"/>
  <c r="C30" i="10"/>
  <c r="B30" i="10"/>
  <c r="A30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 s="1"/>
  <c r="I29" i="10"/>
  <c r="G29" i="10"/>
  <c r="F29" i="10"/>
  <c r="E29" i="10"/>
  <c r="D29" i="10"/>
  <c r="C29" i="10"/>
  <c r="B29" i="10"/>
  <c r="A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 s="1"/>
  <c r="I28" i="10"/>
  <c r="G28" i="10"/>
  <c r="F28" i="10"/>
  <c r="E28" i="10"/>
  <c r="D28" i="10"/>
  <c r="C28" i="10"/>
  <c r="B28" i="10"/>
  <c r="A28" i="10"/>
  <c r="V27" i="10"/>
  <c r="U27" i="10"/>
  <c r="T27" i="10"/>
  <c r="S27" i="10"/>
  <c r="R27" i="10"/>
  <c r="Q27" i="10"/>
  <c r="P27" i="10"/>
  <c r="O27" i="10"/>
  <c r="N27" i="10"/>
  <c r="M27" i="10"/>
  <c r="L27" i="10"/>
  <c r="J27" i="10" s="1"/>
  <c r="K27" i="10"/>
  <c r="I27" i="10"/>
  <c r="G27" i="10"/>
  <c r="F27" i="10"/>
  <c r="E27" i="10"/>
  <c r="D27" i="10"/>
  <c r="C27" i="10"/>
  <c r="B27" i="10"/>
  <c r="A27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G26" i="10"/>
  <c r="F26" i="10"/>
  <c r="E26" i="10"/>
  <c r="D26" i="10"/>
  <c r="C26" i="10"/>
  <c r="B26" i="10"/>
  <c r="A26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 s="1"/>
  <c r="I25" i="10"/>
  <c r="G25" i="10"/>
  <c r="F25" i="10"/>
  <c r="E25" i="10"/>
  <c r="D25" i="10"/>
  <c r="C25" i="10"/>
  <c r="B25" i="10"/>
  <c r="A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 s="1"/>
  <c r="I24" i="10"/>
  <c r="G24" i="10"/>
  <c r="F24" i="10"/>
  <c r="E24" i="10"/>
  <c r="D24" i="10"/>
  <c r="C24" i="10"/>
  <c r="B24" i="10"/>
  <c r="A24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 s="1"/>
  <c r="I23" i="10"/>
  <c r="G23" i="10"/>
  <c r="F23" i="10"/>
  <c r="E23" i="10"/>
  <c r="D23" i="10"/>
  <c r="C23" i="10"/>
  <c r="B23" i="10"/>
  <c r="A23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G22" i="10"/>
  <c r="F22" i="10"/>
  <c r="E22" i="10"/>
  <c r="D22" i="10"/>
  <c r="C22" i="10"/>
  <c r="B22" i="10"/>
  <c r="A22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 s="1"/>
  <c r="I21" i="10"/>
  <c r="G21" i="10"/>
  <c r="F21" i="10"/>
  <c r="E21" i="10"/>
  <c r="D21" i="10"/>
  <c r="C21" i="10"/>
  <c r="B21" i="10"/>
  <c r="A21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 s="1"/>
  <c r="I20" i="10"/>
  <c r="G20" i="10"/>
  <c r="F20" i="10"/>
  <c r="E20" i="10"/>
  <c r="D20" i="10"/>
  <c r="C20" i="10"/>
  <c r="B20" i="10"/>
  <c r="A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 s="1"/>
  <c r="I19" i="10"/>
  <c r="G19" i="10"/>
  <c r="F19" i="10"/>
  <c r="E19" i="10"/>
  <c r="D19" i="10"/>
  <c r="C19" i="10"/>
  <c r="B19" i="10"/>
  <c r="A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G18" i="10"/>
  <c r="F18" i="10"/>
  <c r="E18" i="10"/>
  <c r="D18" i="10"/>
  <c r="C18" i="10"/>
  <c r="B18" i="10"/>
  <c r="A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 s="1"/>
  <c r="I17" i="10"/>
  <c r="G17" i="10"/>
  <c r="F17" i="10"/>
  <c r="E17" i="10"/>
  <c r="D17" i="10"/>
  <c r="C17" i="10"/>
  <c r="B17" i="10"/>
  <c r="A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 s="1"/>
  <c r="I16" i="10"/>
  <c r="G16" i="10"/>
  <c r="F16" i="10"/>
  <c r="E16" i="10"/>
  <c r="D16" i="10"/>
  <c r="C16" i="10"/>
  <c r="B16" i="10"/>
  <c r="A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 s="1"/>
  <c r="I15" i="10"/>
  <c r="G15" i="10"/>
  <c r="F15" i="10"/>
  <c r="E15" i="10"/>
  <c r="D15" i="10"/>
  <c r="C15" i="10"/>
  <c r="B15" i="10"/>
  <c r="A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G14" i="10"/>
  <c r="F14" i="10"/>
  <c r="E14" i="10"/>
  <c r="D14" i="10"/>
  <c r="C14" i="10"/>
  <c r="B14" i="10"/>
  <c r="A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 s="1"/>
  <c r="I13" i="10"/>
  <c r="G13" i="10"/>
  <c r="F13" i="10"/>
  <c r="E13" i="10"/>
  <c r="D13" i="10"/>
  <c r="C13" i="10"/>
  <c r="B13" i="10"/>
  <c r="A13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 s="1"/>
  <c r="I12" i="10"/>
  <c r="G12" i="10"/>
  <c r="F12" i="10"/>
  <c r="E12" i="10"/>
  <c r="D12" i="10"/>
  <c r="C12" i="10"/>
  <c r="B12" i="10"/>
  <c r="A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 s="1"/>
  <c r="I11" i="10"/>
  <c r="G11" i="10"/>
  <c r="F11" i="10"/>
  <c r="E11" i="10"/>
  <c r="D11" i="10"/>
  <c r="C11" i="10"/>
  <c r="B11" i="10"/>
  <c r="A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G10" i="10"/>
  <c r="F10" i="10"/>
  <c r="E10" i="10"/>
  <c r="D10" i="10"/>
  <c r="C10" i="10"/>
  <c r="B10" i="10"/>
  <c r="A10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 s="1"/>
  <c r="I9" i="10"/>
  <c r="G9" i="10"/>
  <c r="F9" i="10"/>
  <c r="E9" i="10"/>
  <c r="D9" i="10"/>
  <c r="C9" i="10"/>
  <c r="B9" i="10"/>
  <c r="A9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 s="1"/>
  <c r="I8" i="10"/>
  <c r="G8" i="10"/>
  <c r="F8" i="10"/>
  <c r="E8" i="10"/>
  <c r="D8" i="10"/>
  <c r="C8" i="10"/>
  <c r="B8" i="10"/>
  <c r="A8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 s="1"/>
  <c r="I7" i="10"/>
  <c r="G7" i="10"/>
  <c r="F7" i="10"/>
  <c r="E7" i="10"/>
  <c r="D7" i="10"/>
  <c r="C7" i="10"/>
  <c r="B7" i="10"/>
  <c r="A7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G6" i="10"/>
  <c r="F6" i="10"/>
  <c r="E6" i="10"/>
  <c r="D6" i="10"/>
  <c r="C6" i="10"/>
  <c r="B6" i="10"/>
  <c r="A6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 s="1"/>
  <c r="I5" i="10"/>
  <c r="G5" i="10"/>
  <c r="F5" i="10"/>
  <c r="E5" i="10"/>
  <c r="D5" i="10"/>
  <c r="C5" i="10"/>
  <c r="B5" i="10"/>
  <c r="A5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 s="1"/>
  <c r="I4" i="10"/>
  <c r="G4" i="10"/>
  <c r="F4" i="10"/>
  <c r="E4" i="10"/>
  <c r="D4" i="10"/>
  <c r="C4" i="10"/>
  <c r="B4" i="10"/>
  <c r="A4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 s="1"/>
  <c r="I3" i="10"/>
  <c r="G3" i="10"/>
  <c r="F3" i="10"/>
  <c r="E3" i="10"/>
  <c r="D3" i="10"/>
  <c r="C3" i="10"/>
  <c r="B3" i="10"/>
  <c r="A3" i="10"/>
  <c r="V2" i="10"/>
  <c r="U2" i="10"/>
  <c r="T2" i="10"/>
  <c r="S2" i="10"/>
  <c r="R2" i="10"/>
  <c r="Q2" i="10"/>
  <c r="P2" i="10"/>
  <c r="N2" i="10"/>
  <c r="O2" i="10"/>
  <c r="M2" i="10"/>
  <c r="L2" i="10"/>
  <c r="K2" i="10"/>
  <c r="I2" i="10"/>
  <c r="G2" i="10"/>
  <c r="F2" i="10"/>
  <c r="E2" i="10"/>
  <c r="D2" i="10"/>
  <c r="C2" i="10"/>
  <c r="B2" i="10"/>
  <c r="A2" i="10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P48" i="7"/>
  <c r="A48" i="7"/>
  <c r="P47" i="7"/>
  <c r="A47" i="7"/>
  <c r="P28" i="7"/>
  <c r="A28" i="7"/>
  <c r="P27" i="7"/>
  <c r="A27" i="7"/>
  <c r="P26" i="7"/>
  <c r="A26" i="7"/>
  <c r="P25" i="7"/>
  <c r="A25" i="7"/>
  <c r="P24" i="7"/>
  <c r="A24" i="7"/>
  <c r="P23" i="7"/>
  <c r="A23" i="7"/>
  <c r="P22" i="7"/>
  <c r="A22" i="7"/>
  <c r="P21" i="7"/>
  <c r="A21" i="7"/>
  <c r="P20" i="7"/>
  <c r="A20" i="7"/>
  <c r="P19" i="7"/>
  <c r="A19" i="7"/>
  <c r="P18" i="7"/>
  <c r="A18" i="7"/>
  <c r="P17" i="7"/>
  <c r="A17" i="7"/>
  <c r="P16" i="7"/>
  <c r="A16" i="7"/>
  <c r="P15" i="7"/>
  <c r="A15" i="7"/>
  <c r="P14" i="7"/>
  <c r="A14" i="7"/>
  <c r="P13" i="7"/>
  <c r="A13" i="7"/>
  <c r="J2" i="10"/>
</calcChain>
</file>

<file path=xl/sharedStrings.xml><?xml version="1.0" encoding="utf-8"?>
<sst xmlns="http://schemas.openxmlformats.org/spreadsheetml/2006/main" count="306" uniqueCount="214">
  <si>
    <t>DE-03b</t>
  </si>
  <si>
    <t>INSTITUTO PANAMEÑO DE HABILITACIÓN ESPECIAL</t>
  </si>
  <si>
    <t>DIRECCIÓN NACIONAL DE SERVICIOS TÉCNICOS Y MÉDICOS</t>
  </si>
  <si>
    <t>POBLACIÓN DE ALTO RIESGO REFERIDO AL SERVICIO DE ESTIMULACIÓN TEMPRANA Y ORIENTACIÓN FAMILIAR</t>
  </si>
  <si>
    <t>Provincia</t>
  </si>
  <si>
    <t>Distrito</t>
  </si>
  <si>
    <t>Corregimiento</t>
  </si>
  <si>
    <t>No.</t>
  </si>
  <si>
    <t>DATOS DE LA MADRE</t>
  </si>
  <si>
    <t>DATOS DEL RECIEN NACIDO</t>
  </si>
  <si>
    <t>Nombre</t>
  </si>
  <si>
    <t>Cédula</t>
  </si>
  <si>
    <t>Embarazos (G)</t>
  </si>
  <si>
    <t>Partos (P)</t>
  </si>
  <si>
    <t>Abortos (A)</t>
  </si>
  <si>
    <t>Tipo de parto</t>
  </si>
  <si>
    <t>Procedencia</t>
  </si>
  <si>
    <t>Fecha de nacimiento</t>
  </si>
  <si>
    <t>Sexo</t>
  </si>
  <si>
    <t>Edad gestacional</t>
  </si>
  <si>
    <t>APGAR</t>
  </si>
  <si>
    <t>Diagnostico(s) del Médico</t>
  </si>
  <si>
    <t>1  Vaginal</t>
  </si>
  <si>
    <t>2  Cesárea</t>
  </si>
  <si>
    <t>1  Hombre</t>
  </si>
  <si>
    <t>2  Mujer</t>
  </si>
  <si>
    <t>Firma:</t>
  </si>
  <si>
    <t>Departamento de Estadística</t>
  </si>
  <si>
    <t>Técnico(a):</t>
  </si>
  <si>
    <t>Corrdinador(a):</t>
  </si>
  <si>
    <t>Recibido por:</t>
  </si>
  <si>
    <t>Fecha:</t>
  </si>
  <si>
    <t>CoDiscap</t>
  </si>
  <si>
    <t>Mes</t>
  </si>
  <si>
    <t>Disciplina</t>
  </si>
  <si>
    <t>provincia</t>
  </si>
  <si>
    <t>distrito</t>
  </si>
  <si>
    <t>corregimiento</t>
  </si>
  <si>
    <t>Enero</t>
  </si>
  <si>
    <t>Terapia Física</t>
  </si>
  <si>
    <t>00</t>
  </si>
  <si>
    <t>Febrero</t>
  </si>
  <si>
    <t>Terapeuta Ocupacional</t>
  </si>
  <si>
    <t>01</t>
  </si>
  <si>
    <t>Marzo</t>
  </si>
  <si>
    <t>Trabajo Social</t>
  </si>
  <si>
    <t>02</t>
  </si>
  <si>
    <t>Abril</t>
  </si>
  <si>
    <t>Psicología</t>
  </si>
  <si>
    <t>03</t>
  </si>
  <si>
    <t>Mayo</t>
  </si>
  <si>
    <t>Fonoaudiología</t>
  </si>
  <si>
    <t>04</t>
  </si>
  <si>
    <t>Junio</t>
  </si>
  <si>
    <t>Maestro Orientador</t>
  </si>
  <si>
    <t>05</t>
  </si>
  <si>
    <t>Julio</t>
  </si>
  <si>
    <t>Orientadora al Hogar</t>
  </si>
  <si>
    <t>06</t>
  </si>
  <si>
    <t>Agosto</t>
  </si>
  <si>
    <t>Medicina en Rehabilitación</t>
  </si>
  <si>
    <t>07</t>
  </si>
  <si>
    <t>Septiembre</t>
  </si>
  <si>
    <t>Dificultad en el aprendizaje</t>
  </si>
  <si>
    <t>08</t>
  </si>
  <si>
    <t>Octubre</t>
  </si>
  <si>
    <t>Enfermería</t>
  </si>
  <si>
    <t>09</t>
  </si>
  <si>
    <t>Noviembre</t>
  </si>
  <si>
    <t>Foniatría</t>
  </si>
  <si>
    <t>10</t>
  </si>
  <si>
    <t>Diciembre</t>
  </si>
  <si>
    <t>Laboratorio de Moldes</t>
  </si>
  <si>
    <t>11</t>
  </si>
  <si>
    <t>Logopeda</t>
  </si>
  <si>
    <t>12</t>
  </si>
  <si>
    <t>Medicina General</t>
  </si>
  <si>
    <t>13</t>
  </si>
  <si>
    <t>Neurólogo</t>
  </si>
  <si>
    <t>14</t>
  </si>
  <si>
    <t>Odontología</t>
  </si>
  <si>
    <t>15</t>
  </si>
  <si>
    <t>Oftalmología</t>
  </si>
  <si>
    <t>16</t>
  </si>
  <si>
    <t>Optometría</t>
  </si>
  <si>
    <t>17</t>
  </si>
  <si>
    <t>Ortopeda</t>
  </si>
  <si>
    <t>18</t>
  </si>
  <si>
    <t>Otorrinolaringología</t>
  </si>
  <si>
    <t>19</t>
  </si>
  <si>
    <t>Pediatría</t>
  </si>
  <si>
    <t>20</t>
  </si>
  <si>
    <t>Prueba Audiológica</t>
  </si>
  <si>
    <t>21</t>
  </si>
  <si>
    <t>Psicopedagogía</t>
  </si>
  <si>
    <t>22</t>
  </si>
  <si>
    <t>Psiquiatría</t>
  </si>
  <si>
    <t>23</t>
  </si>
  <si>
    <t>Salud Bucal</t>
  </si>
  <si>
    <t>24</t>
  </si>
  <si>
    <t>DE-03a</t>
  </si>
  <si>
    <t xml:space="preserve">Profesional: </t>
  </si>
  <si>
    <t>Año:</t>
  </si>
  <si>
    <t>CASOS ATENDIDOS POR EL SERVICIO DE ESTIMULACIÓN TEMPRANA Y ORIENTACIÓN FAMILIAR</t>
  </si>
  <si>
    <t>Mes:</t>
  </si>
  <si>
    <t xml:space="preserve">Ubicación geográfica: </t>
  </si>
  <si>
    <t>Apellido y Nombre</t>
  </si>
  <si>
    <t>No. de Cédula ó No. de expediente</t>
  </si>
  <si>
    <t>Lugar geográfico de Procedencia</t>
  </si>
  <si>
    <t>Primera Vez</t>
  </si>
  <si>
    <t>Seguimiento</t>
  </si>
  <si>
    <t>Diagnostico del Médico</t>
  </si>
  <si>
    <t>Condición</t>
  </si>
  <si>
    <t>Citas</t>
  </si>
  <si>
    <t>Hombre</t>
  </si>
  <si>
    <t>Mujer</t>
  </si>
  <si>
    <t>Total</t>
  </si>
  <si>
    <t>Asistidas</t>
  </si>
  <si>
    <t>No Asistidas</t>
  </si>
  <si>
    <t xml:space="preserve"> (Motivo de Referncia)</t>
  </si>
  <si>
    <t>Cód</t>
  </si>
  <si>
    <t>DE-04c</t>
  </si>
  <si>
    <t>DETALLE DE ATENCIONES Y ACTIVIDADES</t>
  </si>
  <si>
    <t>Profesional:</t>
  </si>
  <si>
    <t>Código:</t>
  </si>
  <si>
    <t>DETALLE DE ACTIVIDADES</t>
  </si>
  <si>
    <t>Población atendida</t>
  </si>
  <si>
    <t>Observación</t>
  </si>
  <si>
    <t>TOTAL</t>
  </si>
  <si>
    <t>HOMBRE</t>
  </si>
  <si>
    <t>MUJER</t>
  </si>
  <si>
    <t>Total de Casos Atendidos</t>
  </si>
  <si>
    <t>Total de Madres Embarazadas Orientadas</t>
  </si>
  <si>
    <t>Total de Población de Alto Riesgo Referido</t>
  </si>
  <si>
    <t>Estimulaciones Realizadas de Niños(as) Hopitalizados</t>
  </si>
  <si>
    <t>Atención en Consulta Externa con Neonatología</t>
  </si>
  <si>
    <t>Familar</t>
  </si>
  <si>
    <t>Paciente</t>
  </si>
  <si>
    <t>Visitas al Hogar</t>
  </si>
  <si>
    <t>Giras a la Comunidad</t>
  </si>
  <si>
    <t>Charlas</t>
  </si>
  <si>
    <t>Asistensia a Seminarios</t>
  </si>
  <si>
    <t>Evalución en Conjunto con Equipo Técnicos</t>
  </si>
  <si>
    <t>Otros:</t>
  </si>
  <si>
    <t>FIRMA:</t>
  </si>
  <si>
    <t>Estimuladora(or)</t>
  </si>
  <si>
    <t>Jefa(e) del Depto.</t>
  </si>
  <si>
    <t>EPE</t>
  </si>
  <si>
    <t>Escuela de Enseñanza Especial</t>
  </si>
  <si>
    <t>Escuela Vocacional Especial</t>
  </si>
  <si>
    <t>Escuela Nacional de Sordos</t>
  </si>
  <si>
    <t>Escuela de Ciegos Helen Keller</t>
  </si>
  <si>
    <t>Programa de Autismo</t>
  </si>
  <si>
    <t>Programa de Estimulación Precoz</t>
  </si>
  <si>
    <t>Programa de Parálisis Cerebral</t>
  </si>
  <si>
    <t>Centro de Orientación Infantil y Familiar (Planta)</t>
  </si>
  <si>
    <t>Extensión de Bocas del Toro</t>
  </si>
  <si>
    <t>Extensión de Aguadulce</t>
  </si>
  <si>
    <t>Extensión de Antón</t>
  </si>
  <si>
    <t>Extensión de Penonomé</t>
  </si>
  <si>
    <t>Extensión de Colón</t>
  </si>
  <si>
    <t>Extensión de Chiriquí</t>
  </si>
  <si>
    <t>Extensión de Darién</t>
  </si>
  <si>
    <t>Extensión de Herrera</t>
  </si>
  <si>
    <t>Extensión de Los Santos</t>
  </si>
  <si>
    <t>Extensión de Panamá Este</t>
  </si>
  <si>
    <t>Extensión de Panamá Oeste</t>
  </si>
  <si>
    <t>Extensión de Tocumen</t>
  </si>
  <si>
    <t>Extensión de Veraguas</t>
  </si>
  <si>
    <t>Extensión de Kuna Yala</t>
  </si>
  <si>
    <t>Procedencia de Referencia</t>
  </si>
  <si>
    <t>PEP o Grupo de Extensión</t>
  </si>
  <si>
    <t xml:space="preserve">Código: </t>
  </si>
  <si>
    <t xml:space="preserve">PROFESIONAL: </t>
  </si>
  <si>
    <t xml:space="preserve">AÑO: </t>
  </si>
  <si>
    <t xml:space="preserve">CÓDIGO: </t>
  </si>
  <si>
    <t xml:space="preserve">MES: </t>
  </si>
  <si>
    <t xml:space="preserve">CENTRO DE ATENCIÓN: </t>
  </si>
  <si>
    <r>
      <rPr>
        <b/>
        <sz val="9"/>
        <rFont val="Arial"/>
        <family val="2"/>
      </rPr>
      <t>Control Prenatal  (</t>
    </r>
    <r>
      <rPr>
        <b/>
        <sz val="10"/>
        <rFont val="Arial"/>
        <family val="2"/>
      </rPr>
      <t>CPN)</t>
    </r>
  </si>
  <si>
    <t>Edad (en años)</t>
  </si>
  <si>
    <t>Peso (Kg)</t>
  </si>
  <si>
    <t>Tiempo de hospitalización (en días)</t>
  </si>
  <si>
    <t>ESTIMULACIÓN TEMPRANA Y ORIENTACIÓN FAMILIAR</t>
  </si>
  <si>
    <t>Total de Casos Canalizados al PEP o Grupo de Extensión</t>
  </si>
  <si>
    <r>
      <t xml:space="preserve">Edad </t>
    </r>
    <r>
      <rPr>
        <b/>
        <sz val="8"/>
        <rFont val="Arial"/>
        <family val="2"/>
      </rPr>
      <t>(Años. Meses)</t>
    </r>
  </si>
  <si>
    <t>Canalizado a otra(s) Disciplina(s)</t>
  </si>
  <si>
    <t>Edad (Años. Meses)</t>
  </si>
  <si>
    <t>Canalizado1</t>
  </si>
  <si>
    <t>Canalizado2</t>
  </si>
  <si>
    <t>Canalizado3</t>
  </si>
  <si>
    <t>Primera Vez ó Seguimiento</t>
  </si>
  <si>
    <t>Año</t>
  </si>
  <si>
    <t>Profesional</t>
  </si>
  <si>
    <t>Código</t>
  </si>
  <si>
    <t>Centro de Atención</t>
  </si>
  <si>
    <t>Ubicación geográfica</t>
  </si>
  <si>
    <t>Bajo peso</t>
  </si>
  <si>
    <t>Normal</t>
  </si>
  <si>
    <t>Retraso Psicomotor Leve</t>
  </si>
  <si>
    <t>Retraso Psicomotor Moderado</t>
  </si>
  <si>
    <t>Retraso Psicomotor Severo</t>
  </si>
  <si>
    <t>Retraso de Lenguaje</t>
  </si>
  <si>
    <t>Servicios Médicos</t>
  </si>
  <si>
    <t>Fonoaudiología0</t>
  </si>
  <si>
    <t>Trabajo social</t>
  </si>
  <si>
    <t>Terapia ocupacional</t>
  </si>
  <si>
    <t xml:space="preserve">Centro de Atención:  </t>
  </si>
  <si>
    <t>Control Prenatal  (CPN)</t>
  </si>
  <si>
    <t>Vaginal</t>
  </si>
  <si>
    <t>Cesárea</t>
  </si>
  <si>
    <t xml:space="preserve">  Dirección STM:</t>
  </si>
  <si>
    <t>Jefa(e):</t>
  </si>
  <si>
    <t>Hipertonía</t>
  </si>
  <si>
    <t>Hipotonía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</si>
</sst>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2" formatCode="_(* #,##0_);_(* \(#,##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Times New Roman"/>
    </font>
    <font>
      <sz val="9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1" fontId="11" fillId="0" borderId="0" applyFont="0" applyFill="0" applyBorder="0" applyAlignment="0" applyProtection="0"/>
    <xf numFmtId="0" fontId="11" fillId="0" borderId="0"/>
    <xf numFmtId="0" fontId="8" fillId="0" borderId="0"/>
    <xf numFmtId="0" fontId="5" fillId="0" borderId="0"/>
  </cellStyleXfs>
  <cellXfs count="258">
    <xf numFmtId="0" fontId="0" fillId="0" borderId="0" xfId="0"/>
    <xf numFmtId="0" fontId="1" fillId="2" borderId="0" xfId="4" applyFont="1" applyFill="1"/>
    <xf numFmtId="0" fontId="5" fillId="2" borderId="0" xfId="4" applyFill="1"/>
    <xf numFmtId="0" fontId="5" fillId="0" borderId="0" xfId="4"/>
    <xf numFmtId="0" fontId="1" fillId="2" borderId="0" xfId="4" applyFont="1" applyFill="1" applyAlignment="1">
      <alignment horizontal="center" vertical="top"/>
    </xf>
    <xf numFmtId="0" fontId="5" fillId="2" borderId="0" xfId="4" applyFill="1"/>
    <xf numFmtId="172" fontId="5" fillId="3" borderId="1" xfId="1" applyNumberFormat="1" applyFont="1" applyFill="1" applyBorder="1" applyAlignment="1">
      <alignment horizontal="center" vertical="center"/>
    </xf>
    <xf numFmtId="172" fontId="5" fillId="2" borderId="2" xfId="1" applyNumberFormat="1" applyFont="1" applyFill="1" applyBorder="1" applyAlignment="1">
      <alignment horizontal="center" vertical="center"/>
    </xf>
    <xf numFmtId="172" fontId="5" fillId="2" borderId="3" xfId="1" applyNumberFormat="1" applyFont="1" applyFill="1" applyBorder="1" applyAlignment="1">
      <alignment horizontal="center" vertical="center"/>
    </xf>
    <xf numFmtId="172" fontId="5" fillId="2" borderId="4" xfId="1" applyNumberFormat="1" applyFont="1" applyFill="1" applyBorder="1" applyAlignment="1">
      <alignment horizontal="center" vertical="center"/>
    </xf>
    <xf numFmtId="172" fontId="5" fillId="2" borderId="5" xfId="1" applyNumberFormat="1" applyFont="1" applyFill="1" applyBorder="1" applyAlignment="1">
      <alignment horizontal="center" vertical="center"/>
    </xf>
    <xf numFmtId="0" fontId="5" fillId="2" borderId="0" xfId="4" applyFill="1"/>
    <xf numFmtId="0" fontId="5" fillId="2" borderId="0" xfId="4" applyFill="1" applyAlignment="1">
      <alignment horizontal="left" indent="1"/>
    </xf>
    <xf numFmtId="0" fontId="5" fillId="0" borderId="0" xfId="4" applyAlignment="1">
      <alignment vertical="center"/>
    </xf>
    <xf numFmtId="0" fontId="3" fillId="2" borderId="4" xfId="4" applyFont="1" applyFill="1" applyBorder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center"/>
    </xf>
    <xf numFmtId="0" fontId="5" fillId="2" borderId="0" xfId="4" applyFill="1" applyAlignment="1">
      <alignment horizontal="right" vertical="center"/>
    </xf>
    <xf numFmtId="0" fontId="2" fillId="2" borderId="4" xfId="4" applyFont="1" applyFill="1" applyBorder="1" applyAlignment="1">
      <alignment horizontal="center" vertical="center"/>
    </xf>
    <xf numFmtId="0" fontId="5" fillId="2" borderId="0" xfId="4" applyFill="1" applyAlignment="1">
      <alignment horizontal="right" vertical="center"/>
    </xf>
    <xf numFmtId="0" fontId="1" fillId="2" borderId="5" xfId="4" applyFont="1" applyFill="1" applyBorder="1" applyAlignment="1">
      <alignment textRotation="90"/>
    </xf>
    <xf numFmtId="0" fontId="1" fillId="2" borderId="6" xfId="4" applyFont="1" applyFill="1" applyBorder="1" applyAlignment="1">
      <alignment textRotation="90"/>
    </xf>
    <xf numFmtId="0" fontId="7" fillId="2" borderId="4" xfId="4" applyFont="1" applyFill="1" applyBorder="1" applyAlignment="1">
      <alignment horizontal="center" vertical="center" textRotation="90"/>
    </xf>
    <xf numFmtId="0" fontId="7" fillId="2" borderId="7" xfId="4" applyFont="1" applyFill="1" applyBorder="1" applyAlignment="1">
      <alignment horizontal="center" vertical="center" textRotation="90"/>
    </xf>
    <xf numFmtId="0" fontId="5" fillId="2" borderId="8" xfId="4" applyFill="1" applyBorder="1" applyAlignment="1">
      <alignment horizontal="center" vertical="center"/>
    </xf>
    <xf numFmtId="0" fontId="5" fillId="2" borderId="9" xfId="4" applyFill="1" applyBorder="1" applyAlignment="1">
      <alignment horizontal="center" vertical="center"/>
    </xf>
    <xf numFmtId="0" fontId="5" fillId="2" borderId="10" xfId="4" applyFill="1" applyBorder="1" applyAlignment="1">
      <alignment horizontal="center" vertical="center"/>
    </xf>
    <xf numFmtId="0" fontId="5" fillId="2" borderId="0" xfId="4" applyFill="1" applyAlignment="1">
      <alignment horizontal="center"/>
    </xf>
    <xf numFmtId="0" fontId="5" fillId="2" borderId="0" xfId="4" applyFill="1" applyAlignment="1">
      <alignment horizontal="left" indent="1"/>
    </xf>
    <xf numFmtId="0" fontId="5" fillId="2" borderId="0" xfId="4" applyFill="1" applyAlignment="1">
      <alignment horizontal="center"/>
    </xf>
    <xf numFmtId="49" fontId="5" fillId="0" borderId="0" xfId="4" applyNumberFormat="1"/>
    <xf numFmtId="0" fontId="5" fillId="0" borderId="0" xfId="2" applyFont="1"/>
    <xf numFmtId="0" fontId="1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" fillId="2" borderId="0" xfId="4" applyFont="1" applyFill="1" applyAlignment="1">
      <alignment horizontal="left"/>
    </xf>
    <xf numFmtId="0" fontId="5" fillId="2" borderId="6" xfId="4" applyFill="1" applyBorder="1" applyAlignment="1">
      <alignment horizontal="left" vertical="center"/>
    </xf>
    <xf numFmtId="0" fontId="5" fillId="2" borderId="5" xfId="4" applyFill="1" applyBorder="1" applyAlignment="1">
      <alignment horizontal="center" vertical="center"/>
    </xf>
    <xf numFmtId="0" fontId="5" fillId="2" borderId="6" xfId="4" applyFill="1" applyBorder="1" applyAlignment="1">
      <alignment horizontal="center" vertical="center"/>
    </xf>
    <xf numFmtId="0" fontId="5" fillId="2" borderId="2" xfId="4" applyFill="1" applyBorder="1" applyAlignment="1">
      <alignment horizontal="center" vertical="center"/>
    </xf>
    <xf numFmtId="0" fontId="5" fillId="2" borderId="4" xfId="4" applyFill="1" applyBorder="1" applyAlignment="1">
      <alignment horizontal="center" vertical="center"/>
    </xf>
    <xf numFmtId="0" fontId="5" fillId="2" borderId="7" xfId="4" applyFill="1" applyBorder="1" applyAlignment="1">
      <alignment horizontal="center" vertical="center"/>
    </xf>
    <xf numFmtId="0" fontId="5" fillId="2" borderId="11" xfId="4" applyFill="1" applyBorder="1" applyAlignment="1">
      <alignment horizontal="center" vertical="center"/>
    </xf>
    <xf numFmtId="0" fontId="5" fillId="2" borderId="12" xfId="4" applyFill="1" applyBorder="1" applyAlignment="1">
      <alignment horizontal="center" vertical="center"/>
    </xf>
    <xf numFmtId="0" fontId="5" fillId="2" borderId="5" xfId="4" applyFill="1" applyBorder="1" applyAlignment="1">
      <alignment horizontal="center" vertical="center"/>
    </xf>
    <xf numFmtId="0" fontId="1" fillId="2" borderId="0" xfId="4" applyFont="1" applyFill="1" applyAlignment="1">
      <alignment horizontal="right"/>
    </xf>
    <xf numFmtId="0" fontId="5" fillId="2" borderId="0" xfId="4" applyFill="1"/>
    <xf numFmtId="0" fontId="1" fillId="2" borderId="13" xfId="4" applyFont="1" applyFill="1" applyBorder="1" applyAlignment="1">
      <alignment horizontal="center" textRotation="90" wrapText="1"/>
    </xf>
    <xf numFmtId="0" fontId="1" fillId="2" borderId="14" xfId="4" applyFont="1" applyFill="1" applyBorder="1" applyAlignment="1">
      <alignment horizontal="center" textRotation="90" wrapText="1"/>
    </xf>
    <xf numFmtId="0" fontId="1" fillId="2" borderId="15" xfId="4" applyFont="1" applyFill="1" applyBorder="1" applyAlignment="1">
      <alignment horizontal="center" textRotation="90" wrapText="1"/>
    </xf>
    <xf numFmtId="0" fontId="5" fillId="2" borderId="2" xfId="4" applyFill="1" applyBorder="1" applyAlignment="1">
      <alignment horizontal="left" vertical="center"/>
    </xf>
    <xf numFmtId="0" fontId="5" fillId="2" borderId="3" xfId="4" applyFill="1" applyBorder="1" applyAlignment="1">
      <alignment horizontal="center" vertical="center"/>
    </xf>
    <xf numFmtId="0" fontId="5" fillId="2" borderId="16" xfId="4" applyFill="1" applyBorder="1" applyAlignment="1">
      <alignment vertical="center"/>
    </xf>
    <xf numFmtId="0" fontId="5" fillId="2" borderId="4" xfId="4" applyFill="1" applyBorder="1" applyAlignment="1">
      <alignment horizontal="left" vertical="center"/>
    </xf>
    <xf numFmtId="0" fontId="5" fillId="2" borderId="4" xfId="4" applyFill="1" applyBorder="1" applyAlignment="1">
      <alignment vertical="center"/>
    </xf>
    <xf numFmtId="0" fontId="5" fillId="2" borderId="5" xfId="4" applyFill="1" applyBorder="1" applyAlignment="1">
      <alignment horizontal="left" vertical="center"/>
    </xf>
    <xf numFmtId="0" fontId="5" fillId="2" borderId="17" xfId="4" applyFill="1" applyBorder="1" applyAlignment="1">
      <alignment horizontal="left" vertical="center"/>
    </xf>
    <xf numFmtId="0" fontId="1" fillId="2" borderId="0" xfId="4" applyFont="1" applyFill="1" applyAlignment="1">
      <alignment horizontal="left" indent="2"/>
    </xf>
    <xf numFmtId="0" fontId="9" fillId="2" borderId="0" xfId="4" applyFont="1" applyFill="1" applyAlignment="1">
      <alignment horizontal="left" indent="2"/>
    </xf>
    <xf numFmtId="0" fontId="9" fillId="2" borderId="0" xfId="4" applyFont="1" applyFill="1" applyAlignment="1">
      <alignment horizontal="right"/>
    </xf>
    <xf numFmtId="0" fontId="5" fillId="0" borderId="18" xfId="4" applyBorder="1"/>
    <xf numFmtId="0" fontId="5" fillId="2" borderId="18" xfId="4" applyFill="1" applyBorder="1"/>
    <xf numFmtId="0" fontId="3" fillId="2" borderId="0" xfId="4" applyFont="1" applyFill="1" applyAlignment="1">
      <alignment horizontal="right"/>
    </xf>
    <xf numFmtId="0" fontId="3" fillId="2" borderId="0" xfId="4" applyFont="1" applyFill="1" applyAlignment="1">
      <alignment horizontal="center" vertical="center"/>
    </xf>
    <xf numFmtId="0" fontId="1" fillId="2" borderId="0" xfId="4" applyFont="1" applyFill="1"/>
    <xf numFmtId="0" fontId="2" fillId="2" borderId="0" xfId="4" applyFont="1" applyFill="1"/>
    <xf numFmtId="0" fontId="2" fillId="2" borderId="19" xfId="4" applyFont="1" applyFill="1" applyBorder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/>
    </xf>
    <xf numFmtId="0" fontId="1" fillId="2" borderId="0" xfId="4" applyFont="1" applyFill="1" applyAlignment="1">
      <alignment horizontal="center"/>
    </xf>
    <xf numFmtId="0" fontId="2" fillId="2" borderId="0" xfId="4" applyFont="1" applyFill="1"/>
    <xf numFmtId="0" fontId="5" fillId="2" borderId="20" xfId="4" applyFill="1" applyBorder="1"/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5" fillId="2" borderId="4" xfId="4" applyFill="1" applyBorder="1"/>
    <xf numFmtId="0" fontId="5" fillId="2" borderId="5" xfId="4" applyFill="1" applyBorder="1"/>
    <xf numFmtId="0" fontId="5" fillId="2" borderId="5" xfId="4" applyFill="1" applyBorder="1" applyAlignment="1">
      <alignment horizontal="center"/>
    </xf>
    <xf numFmtId="0" fontId="5" fillId="2" borderId="21" xfId="4" applyFill="1" applyBorder="1" applyAlignment="1">
      <alignment horizontal="center"/>
    </xf>
    <xf numFmtId="49" fontId="5" fillId="2" borderId="22" xfId="4" applyNumberFormat="1" applyFill="1" applyBorder="1"/>
    <xf numFmtId="49" fontId="5" fillId="2" borderId="17" xfId="4" applyNumberFormat="1" applyFill="1" applyBorder="1" applyAlignment="1">
      <alignment vertical="center"/>
    </xf>
    <xf numFmtId="0" fontId="5" fillId="2" borderId="11" xfId="4" applyFill="1" applyBorder="1"/>
    <xf numFmtId="0" fontId="5" fillId="2" borderId="23" xfId="4" applyFill="1" applyBorder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9" fillId="2" borderId="0" xfId="4" applyFont="1" applyFill="1" applyAlignment="1">
      <alignment horizontal="left"/>
    </xf>
    <xf numFmtId="0" fontId="5" fillId="2" borderId="19" xfId="4" applyFill="1" applyBorder="1" applyAlignment="1">
      <alignment horizontal="center"/>
    </xf>
    <xf numFmtId="0" fontId="5" fillId="2" borderId="24" xfId="4" applyFill="1" applyBorder="1" applyAlignment="1">
      <alignment horizontal="center" vertical="center"/>
    </xf>
    <xf numFmtId="0" fontId="5" fillId="2" borderId="0" xfId="4" applyFill="1" applyAlignment="1">
      <alignment horizontal="right"/>
    </xf>
    <xf numFmtId="0" fontId="1" fillId="2" borderId="0" xfId="4" applyFont="1" applyFill="1" applyAlignment="1">
      <alignment horizontal="right"/>
    </xf>
    <xf numFmtId="0" fontId="5" fillId="2" borderId="4" xfId="4" applyFill="1" applyBorder="1" applyAlignment="1">
      <alignment horizontal="center" vertical="center"/>
    </xf>
    <xf numFmtId="0" fontId="5" fillId="2" borderId="5" xfId="4" applyFill="1" applyBorder="1" applyAlignment="1">
      <alignment horizontal="center" vertical="center"/>
    </xf>
    <xf numFmtId="0" fontId="5" fillId="2" borderId="6" xfId="4" applyFill="1" applyBorder="1" applyAlignment="1">
      <alignment horizontal="center" vertical="center"/>
    </xf>
    <xf numFmtId="0" fontId="5" fillId="2" borderId="22" xfId="4" applyFill="1" applyBorder="1" applyAlignment="1">
      <alignment horizontal="left" vertical="center"/>
    </xf>
    <xf numFmtId="0" fontId="5" fillId="2" borderId="17" xfId="4" applyFill="1" applyBorder="1" applyAlignment="1">
      <alignment horizontal="left" vertical="center"/>
    </xf>
    <xf numFmtId="0" fontId="5" fillId="2" borderId="6" xfId="4" applyFill="1" applyBorder="1" applyAlignment="1">
      <alignment horizontal="left" vertical="center"/>
    </xf>
    <xf numFmtId="0" fontId="5" fillId="2" borderId="7" xfId="4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justify"/>
    </xf>
    <xf numFmtId="0" fontId="5" fillId="2" borderId="0" xfId="4" applyFill="1"/>
    <xf numFmtId="0" fontId="2" fillId="2" borderId="0" xfId="4" applyFont="1" applyFill="1" applyAlignment="1">
      <alignment vertical="center" wrapText="1"/>
    </xf>
    <xf numFmtId="0" fontId="5" fillId="2" borderId="0" xfId="4" applyFill="1" applyAlignment="1">
      <alignment horizontal="left"/>
    </xf>
    <xf numFmtId="0" fontId="5" fillId="2" borderId="0" xfId="4" applyFill="1" applyAlignment="1">
      <alignment horizontal="right"/>
    </xf>
    <xf numFmtId="0" fontId="5" fillId="2" borderId="0" xfId="4" applyFill="1" applyAlignment="1">
      <alignment horizontal="center"/>
    </xf>
    <xf numFmtId="0" fontId="5" fillId="2" borderId="5" xfId="4" applyFill="1" applyBorder="1" applyAlignment="1">
      <alignment horizontal="left" vertical="center"/>
    </xf>
    <xf numFmtId="0" fontId="5" fillId="2" borderId="17" xfId="4" applyFill="1" applyBorder="1" applyAlignment="1">
      <alignment horizontal="left" vertical="center"/>
    </xf>
    <xf numFmtId="0" fontId="5" fillId="2" borderId="6" xfId="4" applyFill="1" applyBorder="1" applyAlignment="1">
      <alignment horizontal="left" vertical="center"/>
    </xf>
    <xf numFmtId="0" fontId="5" fillId="2" borderId="4" xfId="4" applyFill="1" applyBorder="1" applyAlignment="1">
      <alignment horizontal="center" vertical="center"/>
    </xf>
    <xf numFmtId="0" fontId="5" fillId="2" borderId="18" xfId="4" applyFill="1" applyBorder="1" applyAlignment="1">
      <alignment horizontal="center"/>
    </xf>
    <xf numFmtId="0" fontId="5" fillId="2" borderId="5" xfId="4" applyFill="1" applyBorder="1" applyAlignment="1">
      <alignment horizontal="center" vertical="center"/>
    </xf>
    <xf numFmtId="0" fontId="5" fillId="2" borderId="6" xfId="4" applyFill="1" applyBorder="1" applyAlignment="1">
      <alignment horizontal="center" vertical="center"/>
    </xf>
    <xf numFmtId="0" fontId="5" fillId="2" borderId="3" xfId="4" applyFill="1" applyBorder="1" applyAlignment="1">
      <alignment horizontal="left" vertical="center"/>
    </xf>
    <xf numFmtId="0" fontId="5" fillId="2" borderId="18" xfId="4" applyFill="1" applyBorder="1" applyAlignment="1">
      <alignment horizontal="left" vertical="center"/>
    </xf>
    <xf numFmtId="0" fontId="5" fillId="2" borderId="1" xfId="4" applyFill="1" applyBorder="1" applyAlignment="1">
      <alignment horizontal="left" vertical="center"/>
    </xf>
    <xf numFmtId="0" fontId="5" fillId="2" borderId="2" xfId="4" applyFill="1" applyBorder="1" applyAlignment="1">
      <alignment horizontal="center" vertical="center"/>
    </xf>
    <xf numFmtId="0" fontId="5" fillId="2" borderId="24" xfId="4" applyFill="1" applyBorder="1" applyAlignment="1">
      <alignment horizontal="left" vertical="center"/>
    </xf>
    <xf numFmtId="0" fontId="5" fillId="2" borderId="53" xfId="4" applyFill="1" applyBorder="1" applyAlignment="1">
      <alignment horizontal="left" vertical="center"/>
    </xf>
    <xf numFmtId="0" fontId="1" fillId="3" borderId="43" xfId="4" applyFont="1" applyFill="1" applyBorder="1" applyAlignment="1">
      <alignment horizontal="center" vertical="center" textRotation="90"/>
    </xf>
    <xf numFmtId="0" fontId="1" fillId="3" borderId="44" xfId="4" applyFont="1" applyFill="1" applyBorder="1" applyAlignment="1">
      <alignment horizontal="center" vertical="center" textRotation="90"/>
    </xf>
    <xf numFmtId="0" fontId="1" fillId="3" borderId="45" xfId="4" applyFont="1" applyFill="1" applyBorder="1" applyAlignment="1">
      <alignment horizontal="center" vertical="center" textRotation="90"/>
    </xf>
    <xf numFmtId="0" fontId="4" fillId="2" borderId="48" xfId="4" applyFont="1" applyFill="1" applyBorder="1" applyAlignment="1">
      <alignment horizontal="center" vertical="center" textRotation="90"/>
    </xf>
    <xf numFmtId="0" fontId="4" fillId="2" borderId="49" xfId="4" applyFont="1" applyFill="1" applyBorder="1" applyAlignment="1">
      <alignment horizontal="center" vertical="center" textRotation="90"/>
    </xf>
    <xf numFmtId="0" fontId="4" fillId="2" borderId="50" xfId="4" applyFont="1" applyFill="1" applyBorder="1" applyAlignment="1">
      <alignment horizontal="center" vertical="center" textRotation="90"/>
    </xf>
    <xf numFmtId="0" fontId="4" fillId="2" borderId="27" xfId="4" applyFont="1" applyFill="1" applyBorder="1" applyAlignment="1">
      <alignment horizontal="center" vertical="center" textRotation="90"/>
    </xf>
    <xf numFmtId="0" fontId="4" fillId="2" borderId="28" xfId="4" applyFont="1" applyFill="1" applyBorder="1" applyAlignment="1">
      <alignment horizontal="center" vertical="center" textRotation="90"/>
    </xf>
    <xf numFmtId="0" fontId="4" fillId="2" borderId="29" xfId="4" applyFont="1" applyFill="1" applyBorder="1" applyAlignment="1">
      <alignment horizontal="center" vertical="center" textRotation="90"/>
    </xf>
    <xf numFmtId="0" fontId="1" fillId="2" borderId="40" xfId="4" applyFont="1" applyFill="1" applyBorder="1" applyAlignment="1">
      <alignment horizontal="center" vertical="top" wrapText="1"/>
    </xf>
    <xf numFmtId="0" fontId="1" fillId="2" borderId="41" xfId="4" applyFont="1" applyFill="1" applyBorder="1" applyAlignment="1">
      <alignment horizontal="center" vertical="top" wrapText="1"/>
    </xf>
    <xf numFmtId="0" fontId="1" fillId="2" borderId="39" xfId="4" applyFont="1" applyFill="1" applyBorder="1" applyAlignment="1">
      <alignment horizontal="center" wrapText="1"/>
    </xf>
    <xf numFmtId="0" fontId="1" fillId="2" borderId="40" xfId="4" applyFont="1" applyFill="1" applyBorder="1" applyAlignment="1">
      <alignment horizontal="center" wrapText="1"/>
    </xf>
    <xf numFmtId="0" fontId="1" fillId="2" borderId="39" xfId="4" applyFont="1" applyFill="1" applyBorder="1" applyAlignment="1">
      <alignment horizontal="center" vertical="center" textRotation="90" wrapText="1"/>
    </xf>
    <xf numFmtId="0" fontId="1" fillId="2" borderId="40" xfId="4" applyFont="1" applyFill="1" applyBorder="1" applyAlignment="1">
      <alignment horizontal="center" vertical="center" textRotation="90" wrapText="1"/>
    </xf>
    <xf numFmtId="0" fontId="1" fillId="2" borderId="41" xfId="4" applyFont="1" applyFill="1" applyBorder="1" applyAlignment="1">
      <alignment horizontal="center" vertical="center" textRotation="90" wrapText="1"/>
    </xf>
    <xf numFmtId="0" fontId="1" fillId="2" borderId="31" xfId="4" applyFont="1" applyFill="1" applyBorder="1" applyAlignment="1">
      <alignment horizontal="center" vertical="center" wrapText="1"/>
    </xf>
    <xf numFmtId="0" fontId="1" fillId="2" borderId="37" xfId="4" applyFont="1" applyFill="1" applyBorder="1" applyAlignment="1">
      <alignment horizontal="center" vertical="center" wrapText="1"/>
    </xf>
    <xf numFmtId="0" fontId="1" fillId="2" borderId="34" xfId="4" applyFont="1" applyFill="1" applyBorder="1" applyAlignment="1">
      <alignment horizontal="center" vertical="center" wrapText="1"/>
    </xf>
    <xf numFmtId="0" fontId="1" fillId="2" borderId="38" xfId="4" applyFont="1" applyFill="1" applyBorder="1" applyAlignment="1">
      <alignment horizontal="center" vertical="center" wrapText="1"/>
    </xf>
    <xf numFmtId="0" fontId="1" fillId="2" borderId="13" xfId="4" applyFont="1" applyFill="1" applyBorder="1" applyAlignment="1">
      <alignment horizontal="center" vertical="center" wrapText="1"/>
    </xf>
    <xf numFmtId="0" fontId="1" fillId="2" borderId="14" xfId="4" applyFont="1" applyFill="1" applyBorder="1" applyAlignment="1">
      <alignment horizontal="center" vertical="center" wrapText="1"/>
    </xf>
    <xf numFmtId="0" fontId="1" fillId="2" borderId="51" xfId="4" applyFont="1" applyFill="1" applyBorder="1" applyAlignment="1">
      <alignment horizontal="center" vertical="center"/>
    </xf>
    <xf numFmtId="0" fontId="1" fillId="2" borderId="52" xfId="4" applyFont="1" applyFill="1" applyBorder="1" applyAlignment="1">
      <alignment horizontal="center" vertical="center"/>
    </xf>
    <xf numFmtId="0" fontId="1" fillId="2" borderId="39" xfId="4" applyFont="1" applyFill="1" applyBorder="1" applyAlignment="1">
      <alignment horizontal="center" vertical="center" wrapText="1"/>
    </xf>
    <xf numFmtId="0" fontId="1" fillId="2" borderId="40" xfId="4" applyFont="1" applyFill="1" applyBorder="1" applyAlignment="1">
      <alignment horizontal="center" vertical="center" wrapText="1"/>
    </xf>
    <xf numFmtId="0" fontId="1" fillId="2" borderId="41" xfId="4" applyFont="1" applyFill="1" applyBorder="1" applyAlignment="1">
      <alignment horizontal="center" vertical="center" wrapText="1"/>
    </xf>
    <xf numFmtId="0" fontId="4" fillId="2" borderId="42" xfId="4" applyFont="1" applyFill="1" applyBorder="1" applyAlignment="1">
      <alignment horizontal="center" vertical="center"/>
    </xf>
    <xf numFmtId="0" fontId="7" fillId="2" borderId="43" xfId="4" applyFont="1" applyFill="1" applyBorder="1" applyAlignment="1">
      <alignment horizontal="center" vertical="center" wrapText="1"/>
    </xf>
    <xf numFmtId="0" fontId="7" fillId="2" borderId="44" xfId="4" applyFont="1" applyFill="1" applyBorder="1" applyAlignment="1">
      <alignment horizontal="center" vertical="center" wrapText="1"/>
    </xf>
    <xf numFmtId="0" fontId="7" fillId="2" borderId="45" xfId="4" applyFont="1" applyFill="1" applyBorder="1" applyAlignment="1">
      <alignment horizontal="center" vertical="center" wrapText="1"/>
    </xf>
    <xf numFmtId="0" fontId="1" fillId="2" borderId="46" xfId="4" applyFont="1" applyFill="1" applyBorder="1" applyAlignment="1">
      <alignment horizontal="center" textRotation="90" wrapText="1"/>
    </xf>
    <xf numFmtId="0" fontId="1" fillId="2" borderId="34" xfId="4" applyFont="1" applyFill="1" applyBorder="1" applyAlignment="1">
      <alignment horizontal="center" textRotation="90" wrapText="1"/>
    </xf>
    <xf numFmtId="0" fontId="1" fillId="2" borderId="47" xfId="4" applyFont="1" applyFill="1" applyBorder="1" applyAlignment="1">
      <alignment horizontal="center" textRotation="90" wrapText="1"/>
    </xf>
    <xf numFmtId="0" fontId="1" fillId="2" borderId="38" xfId="4" applyFont="1" applyFill="1" applyBorder="1" applyAlignment="1">
      <alignment horizontal="center" textRotation="90" wrapText="1"/>
    </xf>
    <xf numFmtId="0" fontId="1" fillId="2" borderId="32" xfId="4" applyFont="1" applyFill="1" applyBorder="1" applyAlignment="1">
      <alignment horizontal="center" vertical="center" wrapText="1"/>
    </xf>
    <xf numFmtId="0" fontId="1" fillId="2" borderId="33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" fillId="2" borderId="20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4" fillId="2" borderId="36" xfId="4" applyFont="1" applyFill="1" applyBorder="1" applyAlignment="1">
      <alignment horizontal="center" textRotation="90" wrapText="1"/>
    </xf>
    <xf numFmtId="0" fontId="4" fillId="2" borderId="25" xfId="4" applyFont="1" applyFill="1" applyBorder="1" applyAlignment="1">
      <alignment horizontal="center" textRotation="90" wrapText="1"/>
    </xf>
    <xf numFmtId="0" fontId="4" fillId="2" borderId="37" xfId="4" applyFont="1" applyFill="1" applyBorder="1" applyAlignment="1">
      <alignment horizontal="center" textRotation="90" wrapText="1"/>
    </xf>
    <xf numFmtId="0" fontId="4" fillId="2" borderId="38" xfId="4" applyFont="1" applyFill="1" applyBorder="1" applyAlignment="1">
      <alignment horizontal="center" textRotation="90" wrapText="1"/>
    </xf>
    <xf numFmtId="0" fontId="12" fillId="2" borderId="0" xfId="4" applyFont="1" applyFill="1" applyAlignment="1">
      <alignment horizontal="left"/>
    </xf>
    <xf numFmtId="0" fontId="3" fillId="2" borderId="0" xfId="4" applyFont="1" applyFill="1" applyAlignment="1">
      <alignment horizontal="center" vertical="center"/>
    </xf>
    <xf numFmtId="0" fontId="3" fillId="2" borderId="30" xfId="4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/>
    </xf>
    <xf numFmtId="0" fontId="6" fillId="2" borderId="30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/>
    </xf>
    <xf numFmtId="0" fontId="1" fillId="2" borderId="0" xfId="4" applyFont="1" applyFill="1" applyAlignment="1">
      <alignment horizontal="center" vertical="top"/>
    </xf>
    <xf numFmtId="0" fontId="1" fillId="2" borderId="0" xfId="4" applyFont="1" applyFill="1" applyAlignment="1">
      <alignment horizontal="center"/>
    </xf>
    <xf numFmtId="0" fontId="1" fillId="2" borderId="25" xfId="4" applyFont="1" applyFill="1" applyBorder="1" applyAlignment="1">
      <alignment horizontal="right"/>
    </xf>
    <xf numFmtId="0" fontId="1" fillId="2" borderId="0" xfId="4" applyFont="1" applyFill="1" applyAlignment="1">
      <alignment horizontal="right"/>
    </xf>
    <xf numFmtId="0" fontId="1" fillId="2" borderId="18" xfId="4" applyFont="1" applyFill="1" applyBorder="1" applyAlignment="1">
      <alignment horizontal="center"/>
    </xf>
    <xf numFmtId="0" fontId="1" fillId="2" borderId="26" xfId="4" applyFont="1" applyFill="1" applyBorder="1" applyAlignment="1">
      <alignment horizontal="right" vertical="center" wrapText="1"/>
    </xf>
    <xf numFmtId="0" fontId="1" fillId="2" borderId="27" xfId="4" applyFont="1" applyFill="1" applyBorder="1" applyAlignment="1">
      <alignment horizontal="center" vertical="center" textRotation="90" wrapText="1"/>
    </xf>
    <xf numFmtId="0" fontId="1" fillId="2" borderId="28" xfId="4" applyFont="1" applyFill="1" applyBorder="1" applyAlignment="1">
      <alignment horizontal="center" vertical="center" textRotation="90" wrapText="1"/>
    </xf>
    <xf numFmtId="0" fontId="1" fillId="2" borderId="29" xfId="4" applyFont="1" applyFill="1" applyBorder="1" applyAlignment="1">
      <alignment horizontal="center" vertical="center" textRotation="90" wrapText="1"/>
    </xf>
    <xf numFmtId="0" fontId="2" fillId="2" borderId="30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5" fillId="2" borderId="60" xfId="4" applyFill="1" applyBorder="1" applyAlignment="1">
      <alignment horizontal="left" vertical="center"/>
    </xf>
    <xf numFmtId="0" fontId="5" fillId="2" borderId="61" xfId="4" applyFill="1" applyBorder="1" applyAlignment="1">
      <alignment horizontal="left" vertical="center"/>
    </xf>
    <xf numFmtId="0" fontId="5" fillId="2" borderId="62" xfId="4" applyFill="1" applyBorder="1" applyAlignment="1">
      <alignment horizontal="left" vertical="center"/>
    </xf>
    <xf numFmtId="0" fontId="5" fillId="2" borderId="23" xfId="4" applyFill="1" applyBorder="1" applyAlignment="1">
      <alignment horizontal="center" vertical="center"/>
    </xf>
    <xf numFmtId="0" fontId="5" fillId="2" borderId="62" xfId="4" applyFill="1" applyBorder="1" applyAlignment="1">
      <alignment horizontal="center" vertical="center"/>
    </xf>
    <xf numFmtId="0" fontId="5" fillId="2" borderId="11" xfId="4" applyFill="1" applyBorder="1" applyAlignment="1">
      <alignment horizontal="center" vertical="center"/>
    </xf>
    <xf numFmtId="0" fontId="5" fillId="2" borderId="12" xfId="4" applyFill="1" applyBorder="1" applyAlignment="1">
      <alignment horizontal="center" vertical="center"/>
    </xf>
    <xf numFmtId="0" fontId="5" fillId="2" borderId="22" xfId="4" applyFill="1" applyBorder="1" applyAlignment="1">
      <alignment horizontal="left" vertical="center"/>
    </xf>
    <xf numFmtId="0" fontId="5" fillId="2" borderId="7" xfId="4" applyFill="1" applyBorder="1" applyAlignment="1">
      <alignment horizontal="center" vertical="center"/>
    </xf>
    <xf numFmtId="0" fontId="1" fillId="2" borderId="2" xfId="4" applyFont="1" applyFill="1" applyBorder="1" applyAlignment="1">
      <alignment horizontal="center" vertical="center" textRotation="90"/>
    </xf>
    <xf numFmtId="0" fontId="1" fillId="2" borderId="4" xfId="4" applyFont="1" applyFill="1" applyBorder="1" applyAlignment="1">
      <alignment horizontal="center" vertical="center" textRotation="90"/>
    </xf>
    <xf numFmtId="0" fontId="4" fillId="2" borderId="48" xfId="4" applyFont="1" applyFill="1" applyBorder="1" applyAlignment="1">
      <alignment horizontal="center" vertical="center" textRotation="90" wrapText="1"/>
    </xf>
    <xf numFmtId="0" fontId="4" fillId="2" borderId="2" xfId="4" applyFont="1" applyFill="1" applyBorder="1" applyAlignment="1">
      <alignment horizontal="center" vertical="center" textRotation="90" wrapText="1"/>
    </xf>
    <xf numFmtId="0" fontId="1" fillId="2" borderId="25" xfId="4" applyFont="1" applyFill="1" applyBorder="1" applyAlignment="1">
      <alignment horizontal="center" vertical="center"/>
    </xf>
    <xf numFmtId="0" fontId="1" fillId="2" borderId="38" xfId="4" applyFont="1" applyFill="1" applyBorder="1" applyAlignment="1">
      <alignment horizontal="center" vertical="center"/>
    </xf>
    <xf numFmtId="0" fontId="1" fillId="2" borderId="3" xfId="4" applyFont="1" applyFill="1" applyBorder="1" applyAlignment="1">
      <alignment horizontal="center" vertical="center"/>
    </xf>
    <xf numFmtId="0" fontId="1" fillId="2" borderId="57" xfId="4" applyFont="1" applyFill="1" applyBorder="1" applyAlignment="1">
      <alignment horizontal="center" vertical="center"/>
    </xf>
    <xf numFmtId="0" fontId="5" fillId="2" borderId="58" xfId="4" applyFill="1" applyBorder="1" applyAlignment="1">
      <alignment horizontal="center" vertical="center"/>
    </xf>
    <xf numFmtId="0" fontId="4" fillId="2" borderId="36" xfId="4" applyFont="1" applyFill="1" applyBorder="1" applyAlignment="1">
      <alignment horizontal="center" vertical="center" wrapText="1"/>
    </xf>
    <xf numFmtId="0" fontId="4" fillId="2" borderId="33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/>
    </xf>
    <xf numFmtId="0" fontId="1" fillId="2" borderId="58" xfId="4" applyFont="1" applyFill="1" applyBorder="1" applyAlignment="1">
      <alignment horizontal="center" vertical="center"/>
    </xf>
    <xf numFmtId="0" fontId="1" fillId="2" borderId="59" xfId="4" applyFont="1" applyFill="1" applyBorder="1" applyAlignment="1">
      <alignment horizontal="center" vertical="center" wrapText="1"/>
    </xf>
    <xf numFmtId="0" fontId="1" fillId="2" borderId="9" xfId="4" applyFont="1" applyFill="1" applyBorder="1" applyAlignment="1">
      <alignment horizontal="center" vertical="center" wrapText="1"/>
    </xf>
    <xf numFmtId="0" fontId="2" fillId="2" borderId="18" xfId="4" applyFont="1" applyFill="1" applyBorder="1" applyAlignment="1">
      <alignment horizontal="center"/>
    </xf>
    <xf numFmtId="0" fontId="2" fillId="2" borderId="19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left"/>
    </xf>
    <xf numFmtId="0" fontId="1" fillId="2" borderId="24" xfId="4" applyFont="1" applyFill="1" applyBorder="1" applyAlignment="1">
      <alignment horizontal="center" vertical="center"/>
    </xf>
    <xf numFmtId="0" fontId="1" fillId="2" borderId="53" xfId="4" applyFont="1" applyFill="1" applyBorder="1" applyAlignment="1">
      <alignment horizontal="center" vertical="center"/>
    </xf>
    <xf numFmtId="0" fontId="1" fillId="2" borderId="2" xfId="4" applyFont="1" applyFill="1" applyBorder="1" applyAlignment="1">
      <alignment horizontal="center" vertical="center" textRotation="90" wrapText="1"/>
    </xf>
    <xf numFmtId="0" fontId="1" fillId="2" borderId="4" xfId="4" applyFont="1" applyFill="1" applyBorder="1" applyAlignment="1">
      <alignment horizontal="center" vertical="center" textRotation="90" wrapText="1"/>
    </xf>
    <xf numFmtId="0" fontId="1" fillId="2" borderId="48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1" fillId="2" borderId="39" xfId="4" applyFont="1" applyFill="1" applyBorder="1" applyAlignment="1">
      <alignment horizontal="center" vertical="center"/>
    </xf>
    <xf numFmtId="0" fontId="1" fillId="2" borderId="40" xfId="4" applyFont="1" applyFill="1" applyBorder="1" applyAlignment="1">
      <alignment horizontal="center" vertical="center"/>
    </xf>
    <xf numFmtId="0" fontId="1" fillId="2" borderId="56" xfId="4" applyFont="1" applyFill="1" applyBorder="1" applyAlignment="1">
      <alignment horizontal="center" vertical="center"/>
    </xf>
    <xf numFmtId="0" fontId="6" fillId="2" borderId="51" xfId="4" applyFont="1" applyFill="1" applyBorder="1" applyAlignment="1">
      <alignment horizontal="center"/>
    </xf>
    <xf numFmtId="0" fontId="6" fillId="2" borderId="52" xfId="4" applyFont="1" applyFill="1" applyBorder="1" applyAlignment="1">
      <alignment horizontal="center"/>
    </xf>
    <xf numFmtId="0" fontId="6" fillId="2" borderId="5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 vertical="center"/>
    </xf>
    <xf numFmtId="0" fontId="0" fillId="0" borderId="6" xfId="0" applyBorder="1"/>
    <xf numFmtId="0" fontId="1" fillId="2" borderId="31" xfId="4" applyFont="1" applyFill="1" applyBorder="1" applyAlignment="1">
      <alignment horizontal="center" vertical="center"/>
    </xf>
    <xf numFmtId="0" fontId="1" fillId="2" borderId="32" xfId="4" applyFont="1" applyFill="1" applyBorder="1" applyAlignment="1">
      <alignment horizontal="center" vertical="center"/>
    </xf>
    <xf numFmtId="0" fontId="1" fillId="2" borderId="33" xfId="4" applyFont="1" applyFill="1" applyBorder="1" applyAlignment="1">
      <alignment horizontal="center" vertical="center"/>
    </xf>
    <xf numFmtId="0" fontId="1" fillId="2" borderId="55" xfId="4" applyFont="1" applyFill="1" applyBorder="1" applyAlignment="1">
      <alignment horizontal="center" vertical="center"/>
    </xf>
    <xf numFmtId="0" fontId="1" fillId="2" borderId="18" xfId="4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1" fillId="2" borderId="4" xfId="4" applyFont="1" applyFill="1" applyBorder="1" applyAlignment="1">
      <alignment horizontal="center" vertical="center"/>
    </xf>
    <xf numFmtId="0" fontId="1" fillId="2" borderId="48" xfId="4" applyFont="1" applyFill="1" applyBorder="1" applyAlignment="1">
      <alignment horizontal="center" vertical="center" textRotation="90" wrapText="1"/>
    </xf>
    <xf numFmtId="49" fontId="5" fillId="2" borderId="22" xfId="4" applyNumberFormat="1" applyFill="1" applyBorder="1" applyAlignment="1">
      <alignment horizontal="left"/>
    </xf>
    <xf numFmtId="49" fontId="5" fillId="2" borderId="17" xfId="4" applyNumberFormat="1" applyFill="1" applyBorder="1" applyAlignment="1">
      <alignment horizontal="left"/>
    </xf>
    <xf numFmtId="49" fontId="5" fillId="2" borderId="6" xfId="4" applyNumberFormat="1" applyFill="1" applyBorder="1" applyAlignment="1">
      <alignment horizontal="left"/>
    </xf>
    <xf numFmtId="0" fontId="5" fillId="2" borderId="22" xfId="4" applyFill="1" applyBorder="1" applyAlignment="1">
      <alignment horizontal="left"/>
    </xf>
    <xf numFmtId="0" fontId="5" fillId="2" borderId="17" xfId="4" applyFill="1" applyBorder="1" applyAlignment="1">
      <alignment horizontal="left"/>
    </xf>
    <xf numFmtId="0" fontId="5" fillId="2" borderId="6" xfId="4" applyFill="1" applyBorder="1" applyAlignment="1">
      <alignment horizontal="left"/>
    </xf>
    <xf numFmtId="0" fontId="5" fillId="2" borderId="22" xfId="4" applyFill="1" applyBorder="1" applyAlignment="1">
      <alignment horizontal="left" indent="1"/>
    </xf>
    <xf numFmtId="0" fontId="5" fillId="2" borderId="17" xfId="4" applyFill="1" applyBorder="1" applyAlignment="1">
      <alignment horizontal="left" indent="1"/>
    </xf>
    <xf numFmtId="0" fontId="5" fillId="2" borderId="6" xfId="4" applyFill="1" applyBorder="1" applyAlignment="1">
      <alignment horizontal="left" indent="1"/>
    </xf>
    <xf numFmtId="49" fontId="1" fillId="2" borderId="22" xfId="4" applyNumberFormat="1" applyFont="1" applyFill="1" applyBorder="1" applyAlignment="1">
      <alignment horizontal="left"/>
    </xf>
    <xf numFmtId="49" fontId="1" fillId="2" borderId="17" xfId="4" applyNumberFormat="1" applyFont="1" applyFill="1" applyBorder="1" applyAlignment="1">
      <alignment horizontal="left"/>
    </xf>
    <xf numFmtId="49" fontId="1" fillId="2" borderId="6" xfId="4" applyNumberFormat="1" applyFont="1" applyFill="1" applyBorder="1" applyAlignment="1">
      <alignment horizontal="left"/>
    </xf>
    <xf numFmtId="0" fontId="5" fillId="2" borderId="5" xfId="4" applyFill="1" applyBorder="1" applyAlignment="1">
      <alignment horizontal="center"/>
    </xf>
    <xf numFmtId="0" fontId="5" fillId="2" borderId="21" xfId="4" applyFill="1" applyBorder="1" applyAlignment="1">
      <alignment horizontal="center"/>
    </xf>
    <xf numFmtId="0" fontId="5" fillId="2" borderId="23" xfId="4" applyFill="1" applyBorder="1" applyAlignment="1">
      <alignment horizontal="center"/>
    </xf>
    <xf numFmtId="0" fontId="5" fillId="2" borderId="65" xfId="4" applyFill="1" applyBorder="1" applyAlignment="1">
      <alignment horizontal="center"/>
    </xf>
    <xf numFmtId="0" fontId="9" fillId="2" borderId="18" xfId="4" applyFont="1" applyFill="1" applyBorder="1" applyAlignment="1">
      <alignment horizontal="center"/>
    </xf>
    <xf numFmtId="0" fontId="9" fillId="2" borderId="17" xfId="4" applyFont="1" applyFill="1" applyBorder="1" applyAlignment="1">
      <alignment horizontal="center"/>
    </xf>
    <xf numFmtId="49" fontId="5" fillId="2" borderId="60" xfId="4" applyNumberFormat="1" applyFill="1" applyBorder="1" applyAlignment="1">
      <alignment horizontal="left" indent="1"/>
    </xf>
    <xf numFmtId="49" fontId="5" fillId="2" borderId="61" xfId="4" applyNumberFormat="1" applyFill="1" applyBorder="1" applyAlignment="1">
      <alignment horizontal="left" indent="1"/>
    </xf>
    <xf numFmtId="49" fontId="5" fillId="2" borderId="62" xfId="4" applyNumberFormat="1" applyFill="1" applyBorder="1" applyAlignment="1">
      <alignment horizontal="left" indent="1"/>
    </xf>
    <xf numFmtId="0" fontId="1" fillId="2" borderId="24" xfId="4" applyFont="1" applyFill="1" applyBorder="1" applyAlignment="1">
      <alignment horizontal="center"/>
    </xf>
    <xf numFmtId="0" fontId="1" fillId="2" borderId="63" xfId="4" applyFont="1" applyFill="1" applyBorder="1" applyAlignment="1">
      <alignment horizontal="center"/>
    </xf>
    <xf numFmtId="0" fontId="1" fillId="2" borderId="64" xfId="4" applyFont="1" applyFill="1" applyBorder="1" applyAlignment="1">
      <alignment horizontal="center" vertical="center"/>
    </xf>
    <xf numFmtId="0" fontId="1" fillId="2" borderId="5" xfId="4" applyFont="1" applyFill="1" applyBorder="1" applyAlignment="1">
      <alignment horizontal="center" vertical="center"/>
    </xf>
    <xf numFmtId="0" fontId="1" fillId="2" borderId="21" xfId="4" applyFont="1" applyFill="1" applyBorder="1" applyAlignment="1">
      <alignment horizontal="center" vertical="center"/>
    </xf>
    <xf numFmtId="0" fontId="10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center"/>
    </xf>
    <xf numFmtId="0" fontId="1" fillId="2" borderId="0" xfId="4" applyFont="1" applyFill="1" applyAlignment="1">
      <alignment horizontal="center" vertical="center"/>
    </xf>
    <xf numFmtId="0" fontId="1" fillId="2" borderId="26" xfId="4" applyFont="1" applyFill="1" applyBorder="1" applyAlignment="1">
      <alignment horizontal="center" vertical="center"/>
    </xf>
    <xf numFmtId="0" fontId="2" fillId="2" borderId="18" xfId="4" applyFont="1" applyFill="1" applyBorder="1"/>
  </cellXfs>
  <cellStyles count="5">
    <cellStyle name="Millares 2" xfId="1"/>
    <cellStyle name="Normal" xfId="0" builtinId="0"/>
    <cellStyle name="Normal 2" xfId="2"/>
    <cellStyle name="Normal 3" xfId="3"/>
    <cellStyle name="Normal 4" xf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7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:D13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7" width="2.28515625" style="3" customWidth="1"/>
    <col min="8" max="8" width="6.7109375" style="3" customWidth="1"/>
    <col min="9" max="9" width="12.7109375" style="3" customWidth="1"/>
    <col min="10" max="11" width="2.28515625" style="3" customWidth="1"/>
    <col min="12" max="12" width="40.7109375" style="3" customWidth="1"/>
    <col min="13" max="13" width="3.7109375" style="3" customWidth="1"/>
    <col min="14" max="15" width="18.7109375" style="3" customWidth="1"/>
    <col min="16" max="21" width="4.7109375" style="3" customWidth="1"/>
    <col min="22" max="22" width="5.7109375" style="3" customWidth="1"/>
    <col min="23" max="16384" width="11.42578125" style="3"/>
  </cols>
  <sheetData>
    <row r="1" spans="1:22" ht="26.25" x14ac:dyDescent="0.4">
      <c r="A1" s="161" t="s">
        <v>100</v>
      </c>
      <c r="B1" s="161"/>
      <c r="C1" s="33"/>
      <c r="D1" s="1"/>
      <c r="E1" s="168" t="s">
        <v>1</v>
      </c>
      <c r="F1" s="168"/>
      <c r="G1" s="168"/>
      <c r="H1" s="168"/>
      <c r="I1" s="168"/>
      <c r="J1" s="168"/>
      <c r="K1" s="168"/>
      <c r="L1" s="168"/>
      <c r="M1" s="168"/>
      <c r="N1" s="168"/>
      <c r="O1" s="34" t="s">
        <v>101</v>
      </c>
      <c r="P1" s="98"/>
      <c r="Q1" s="98"/>
      <c r="R1" s="98"/>
      <c r="S1" s="98"/>
      <c r="T1" s="98"/>
      <c r="U1" s="98"/>
      <c r="V1" s="98"/>
    </row>
    <row r="2" spans="1:22" x14ac:dyDescent="0.2">
      <c r="A2" s="2"/>
      <c r="B2" s="162" t="s">
        <v>102</v>
      </c>
      <c r="C2" s="163"/>
      <c r="D2" s="1"/>
      <c r="E2" s="167" t="s">
        <v>2</v>
      </c>
      <c r="F2" s="167"/>
      <c r="G2" s="167"/>
      <c r="H2" s="167"/>
      <c r="I2" s="167"/>
      <c r="J2" s="167"/>
      <c r="K2" s="167"/>
      <c r="L2" s="167"/>
      <c r="M2" s="167"/>
      <c r="N2" s="167"/>
      <c r="O2" s="102"/>
      <c r="P2" s="102"/>
      <c r="Q2" s="102"/>
      <c r="R2" s="102"/>
      <c r="S2" s="102"/>
      <c r="T2" s="102"/>
      <c r="U2" s="102"/>
      <c r="V2" s="102"/>
    </row>
    <row r="3" spans="1:22" ht="15" customHeight="1" x14ac:dyDescent="0.2">
      <c r="A3" s="2"/>
      <c r="B3" s="162"/>
      <c r="C3" s="164"/>
      <c r="D3" s="2"/>
      <c r="E3" s="167" t="s">
        <v>103</v>
      </c>
      <c r="F3" s="167"/>
      <c r="G3" s="167"/>
      <c r="H3" s="167"/>
      <c r="I3" s="167"/>
      <c r="J3" s="167"/>
      <c r="K3" s="167"/>
      <c r="L3" s="167"/>
      <c r="M3" s="167"/>
      <c r="N3" s="167"/>
      <c r="O3" s="107"/>
      <c r="P3" s="107"/>
      <c r="Q3" s="107"/>
      <c r="R3" s="107"/>
      <c r="S3" s="107"/>
      <c r="T3" s="107"/>
      <c r="U3" s="107"/>
      <c r="V3" s="107"/>
    </row>
    <row r="4" spans="1:22" x14ac:dyDescent="0.2">
      <c r="A4" s="2"/>
      <c r="B4" s="2"/>
      <c r="C4" s="2"/>
      <c r="D4" s="2"/>
      <c r="E4" s="2"/>
      <c r="F4" s="1"/>
      <c r="G4" s="1"/>
      <c r="H4" s="1"/>
      <c r="I4" s="2"/>
      <c r="J4" s="2"/>
      <c r="K4" s="2"/>
      <c r="L4" s="2"/>
      <c r="M4" s="2"/>
      <c r="N4" s="86"/>
      <c r="O4" s="5"/>
      <c r="P4" s="5"/>
      <c r="Q4" s="5"/>
      <c r="R4" s="5"/>
      <c r="S4" s="5"/>
      <c r="T4" s="5"/>
      <c r="U4" s="5"/>
      <c r="V4" s="5"/>
    </row>
    <row r="5" spans="1:22" ht="15" customHeight="1" x14ac:dyDescent="0.2">
      <c r="A5" s="2"/>
      <c r="B5" s="162" t="s">
        <v>104</v>
      </c>
      <c r="C5" s="165"/>
      <c r="D5" s="169" t="s">
        <v>206</v>
      </c>
      <c r="E5" s="170"/>
      <c r="F5" s="168"/>
      <c r="G5" s="168"/>
      <c r="H5" s="168"/>
      <c r="I5" s="168"/>
      <c r="J5" s="168"/>
      <c r="K5" s="168"/>
      <c r="L5" s="168"/>
      <c r="M5" s="168"/>
      <c r="N5" s="172" t="s">
        <v>105</v>
      </c>
      <c r="O5" s="176"/>
      <c r="P5" s="99"/>
      <c r="Q5" s="2"/>
      <c r="R5" s="2"/>
      <c r="S5" s="87" t="s">
        <v>172</v>
      </c>
      <c r="T5" s="107"/>
      <c r="U5" s="107"/>
      <c r="V5" s="107"/>
    </row>
    <row r="6" spans="1:22" ht="12.75" customHeight="1" x14ac:dyDescent="0.2">
      <c r="A6" s="2"/>
      <c r="B6" s="162"/>
      <c r="C6" s="166"/>
      <c r="D6" s="169"/>
      <c r="E6" s="170"/>
      <c r="F6" s="171"/>
      <c r="G6" s="171"/>
      <c r="H6" s="171"/>
      <c r="I6" s="171"/>
      <c r="J6" s="171"/>
      <c r="K6" s="171"/>
      <c r="L6" s="171"/>
      <c r="M6" s="171"/>
      <c r="N6" s="172"/>
      <c r="O6" s="177"/>
      <c r="P6" s="99"/>
      <c r="Q6" s="99"/>
      <c r="R6" s="2"/>
      <c r="S6" s="5"/>
      <c r="T6" s="5"/>
      <c r="U6" s="5"/>
      <c r="V6" s="5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45"/>
      <c r="T7" s="45"/>
      <c r="U7" s="45"/>
      <c r="V7" s="45"/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thickBot="1" x14ac:dyDescent="0.25">
      <c r="A9" s="140" t="s">
        <v>7</v>
      </c>
      <c r="B9" s="140" t="s">
        <v>106</v>
      </c>
      <c r="C9" s="140"/>
      <c r="D9" s="140"/>
      <c r="E9" s="140" t="s">
        <v>107</v>
      </c>
      <c r="F9" s="143" t="s">
        <v>18</v>
      </c>
      <c r="G9" s="143"/>
      <c r="H9" s="140" t="s">
        <v>184</v>
      </c>
      <c r="I9" s="144" t="s">
        <v>108</v>
      </c>
      <c r="J9" s="157" t="s">
        <v>109</v>
      </c>
      <c r="K9" s="159" t="s">
        <v>110</v>
      </c>
      <c r="L9" s="127" t="s">
        <v>111</v>
      </c>
      <c r="M9" s="129" t="s">
        <v>112</v>
      </c>
      <c r="N9" s="132" t="s">
        <v>170</v>
      </c>
      <c r="O9" s="133"/>
      <c r="P9" s="138" t="s">
        <v>113</v>
      </c>
      <c r="Q9" s="139"/>
      <c r="R9" s="139"/>
      <c r="S9" s="132" t="s">
        <v>185</v>
      </c>
      <c r="T9" s="151"/>
      <c r="U9" s="152"/>
      <c r="V9" s="173" t="s">
        <v>171</v>
      </c>
    </row>
    <row r="10" spans="1:22" ht="24.95" customHeight="1" x14ac:dyDescent="0.2">
      <c r="A10" s="141"/>
      <c r="B10" s="141"/>
      <c r="C10" s="141"/>
      <c r="D10" s="141"/>
      <c r="E10" s="141"/>
      <c r="F10" s="147" t="s">
        <v>114</v>
      </c>
      <c r="G10" s="149" t="s">
        <v>115</v>
      </c>
      <c r="H10" s="141"/>
      <c r="I10" s="145"/>
      <c r="J10" s="158"/>
      <c r="K10" s="160"/>
      <c r="L10" s="128"/>
      <c r="M10" s="130"/>
      <c r="N10" s="134"/>
      <c r="O10" s="135"/>
      <c r="P10" s="116" t="s">
        <v>116</v>
      </c>
      <c r="Q10" s="119" t="s">
        <v>117</v>
      </c>
      <c r="R10" s="122" t="s">
        <v>118</v>
      </c>
      <c r="S10" s="134"/>
      <c r="T10" s="153"/>
      <c r="U10" s="154"/>
      <c r="V10" s="174"/>
    </row>
    <row r="11" spans="1:22" ht="24.95" customHeight="1" x14ac:dyDescent="0.2">
      <c r="A11" s="141"/>
      <c r="B11" s="141"/>
      <c r="C11" s="141"/>
      <c r="D11" s="141"/>
      <c r="E11" s="141"/>
      <c r="F11" s="148"/>
      <c r="G11" s="150"/>
      <c r="H11" s="141"/>
      <c r="I11" s="145"/>
      <c r="J11" s="158"/>
      <c r="K11" s="160"/>
      <c r="L11" s="125" t="s">
        <v>119</v>
      </c>
      <c r="M11" s="130"/>
      <c r="N11" s="134"/>
      <c r="O11" s="135"/>
      <c r="P11" s="117"/>
      <c r="Q11" s="120"/>
      <c r="R11" s="123"/>
      <c r="S11" s="134"/>
      <c r="T11" s="153"/>
      <c r="U11" s="154"/>
      <c r="V11" s="174"/>
    </row>
    <row r="12" spans="1:22" ht="12.75" customHeight="1" thickBot="1" x14ac:dyDescent="0.25">
      <c r="A12" s="142"/>
      <c r="B12" s="142"/>
      <c r="C12" s="142"/>
      <c r="D12" s="142"/>
      <c r="E12" s="142"/>
      <c r="F12" s="46">
        <v>1</v>
      </c>
      <c r="G12" s="47">
        <v>2</v>
      </c>
      <c r="H12" s="142"/>
      <c r="I12" s="146"/>
      <c r="J12" s="48">
        <v>3</v>
      </c>
      <c r="K12" s="47">
        <v>4</v>
      </c>
      <c r="L12" s="126"/>
      <c r="M12" s="131"/>
      <c r="N12" s="136"/>
      <c r="O12" s="137"/>
      <c r="P12" s="118"/>
      <c r="Q12" s="121"/>
      <c r="R12" s="124"/>
      <c r="S12" s="136"/>
      <c r="T12" s="155"/>
      <c r="U12" s="156"/>
      <c r="V12" s="175"/>
    </row>
    <row r="13" spans="1:22" ht="30" customHeight="1" x14ac:dyDescent="0.2">
      <c r="A13" s="38" t="str">
        <f>IF(B13="","",1)</f>
        <v/>
      </c>
      <c r="B13" s="110"/>
      <c r="C13" s="111"/>
      <c r="D13" s="112"/>
      <c r="E13" s="38"/>
      <c r="F13" s="113"/>
      <c r="G13" s="113"/>
      <c r="H13" s="38"/>
      <c r="I13" s="38"/>
      <c r="J13" s="113"/>
      <c r="K13" s="113"/>
      <c r="L13" s="49"/>
      <c r="M13" s="50"/>
      <c r="N13" s="114"/>
      <c r="O13" s="115"/>
      <c r="P13" s="6" t="str">
        <f t="shared" ref="P13:P27" si="0">IF(Q13+R13=0,"",Q13+R13)</f>
        <v/>
      </c>
      <c r="Q13" s="7"/>
      <c r="R13" s="8"/>
      <c r="S13" s="85"/>
      <c r="T13" s="85"/>
      <c r="U13" s="85"/>
      <c r="V13" s="51"/>
    </row>
    <row r="14" spans="1:22" ht="30" customHeight="1" x14ac:dyDescent="0.2">
      <c r="A14" s="39" t="str">
        <f t="shared" ref="A14:A27" si="1">IF(B14="","",A13+1)</f>
        <v/>
      </c>
      <c r="B14" s="103"/>
      <c r="C14" s="104"/>
      <c r="D14" s="105"/>
      <c r="E14" s="39"/>
      <c r="F14" s="106"/>
      <c r="G14" s="106"/>
      <c r="H14" s="39"/>
      <c r="I14" s="39"/>
      <c r="J14" s="106"/>
      <c r="K14" s="106"/>
      <c r="L14" s="52"/>
      <c r="M14" s="36"/>
      <c r="N14" s="103"/>
      <c r="O14" s="105"/>
      <c r="P14" s="6" t="str">
        <f t="shared" si="0"/>
        <v/>
      </c>
      <c r="Q14" s="9"/>
      <c r="R14" s="10"/>
      <c r="S14" s="43"/>
      <c r="T14" s="43"/>
      <c r="U14" s="43"/>
      <c r="V14" s="53"/>
    </row>
    <row r="15" spans="1:22" ht="30" customHeight="1" x14ac:dyDescent="0.2">
      <c r="A15" s="39" t="str">
        <f t="shared" si="1"/>
        <v/>
      </c>
      <c r="B15" s="103"/>
      <c r="C15" s="104"/>
      <c r="D15" s="105"/>
      <c r="E15" s="39"/>
      <c r="F15" s="106"/>
      <c r="G15" s="106"/>
      <c r="H15" s="39"/>
      <c r="I15" s="39"/>
      <c r="J15" s="106"/>
      <c r="K15" s="106"/>
      <c r="L15" s="52"/>
      <c r="M15" s="36"/>
      <c r="N15" s="103"/>
      <c r="O15" s="105"/>
      <c r="P15" s="6" t="str">
        <f t="shared" si="0"/>
        <v/>
      </c>
      <c r="Q15" s="9"/>
      <c r="R15" s="10"/>
      <c r="S15" s="43"/>
      <c r="T15" s="43"/>
      <c r="U15" s="43"/>
      <c r="V15" s="53"/>
    </row>
    <row r="16" spans="1:22" ht="30" customHeight="1" x14ac:dyDescent="0.2">
      <c r="A16" s="39" t="str">
        <f t="shared" si="1"/>
        <v/>
      </c>
      <c r="B16" s="103"/>
      <c r="C16" s="104"/>
      <c r="D16" s="105"/>
      <c r="E16" s="39"/>
      <c r="F16" s="106"/>
      <c r="G16" s="106"/>
      <c r="H16" s="39"/>
      <c r="I16" s="39"/>
      <c r="J16" s="106"/>
      <c r="K16" s="106"/>
      <c r="L16" s="52"/>
      <c r="M16" s="36"/>
      <c r="N16" s="103"/>
      <c r="O16" s="105"/>
      <c r="P16" s="6" t="str">
        <f t="shared" si="0"/>
        <v/>
      </c>
      <c r="Q16" s="9"/>
      <c r="R16" s="10"/>
      <c r="S16" s="43"/>
      <c r="T16" s="43"/>
      <c r="U16" s="43"/>
      <c r="V16" s="53"/>
    </row>
    <row r="17" spans="1:22" ht="30" customHeight="1" x14ac:dyDescent="0.2">
      <c r="A17" s="39" t="str">
        <f t="shared" si="1"/>
        <v/>
      </c>
      <c r="B17" s="103"/>
      <c r="C17" s="104"/>
      <c r="D17" s="105"/>
      <c r="E17" s="39"/>
      <c r="F17" s="106"/>
      <c r="G17" s="106"/>
      <c r="H17" s="39"/>
      <c r="I17" s="39"/>
      <c r="J17" s="106"/>
      <c r="K17" s="106"/>
      <c r="L17" s="52"/>
      <c r="M17" s="36"/>
      <c r="N17" s="103"/>
      <c r="O17" s="105"/>
      <c r="P17" s="6" t="str">
        <f t="shared" si="0"/>
        <v/>
      </c>
      <c r="Q17" s="9"/>
      <c r="R17" s="10"/>
      <c r="S17" s="43"/>
      <c r="T17" s="43"/>
      <c r="U17" s="43"/>
      <c r="V17" s="53"/>
    </row>
    <row r="18" spans="1:22" ht="30" customHeight="1" x14ac:dyDescent="0.2">
      <c r="A18" s="39" t="str">
        <f t="shared" si="1"/>
        <v/>
      </c>
      <c r="B18" s="103"/>
      <c r="C18" s="104"/>
      <c r="D18" s="105"/>
      <c r="E18" s="39"/>
      <c r="F18" s="106"/>
      <c r="G18" s="106"/>
      <c r="H18" s="39"/>
      <c r="I18" s="39"/>
      <c r="J18" s="106"/>
      <c r="K18" s="106"/>
      <c r="L18" s="52"/>
      <c r="M18" s="36"/>
      <c r="N18" s="103"/>
      <c r="O18" s="105"/>
      <c r="P18" s="6" t="str">
        <f t="shared" si="0"/>
        <v/>
      </c>
      <c r="Q18" s="9"/>
      <c r="R18" s="10"/>
      <c r="S18" s="43"/>
      <c r="T18" s="43"/>
      <c r="U18" s="43"/>
      <c r="V18" s="53"/>
    </row>
    <row r="19" spans="1:22" ht="30" customHeight="1" x14ac:dyDescent="0.2">
      <c r="A19" s="39" t="str">
        <f t="shared" si="1"/>
        <v/>
      </c>
      <c r="B19" s="103"/>
      <c r="C19" s="104"/>
      <c r="D19" s="105"/>
      <c r="E19" s="39"/>
      <c r="F19" s="106"/>
      <c r="G19" s="106"/>
      <c r="H19" s="39"/>
      <c r="I19" s="39"/>
      <c r="J19" s="106"/>
      <c r="K19" s="106"/>
      <c r="L19" s="52"/>
      <c r="M19" s="36"/>
      <c r="N19" s="103"/>
      <c r="O19" s="105"/>
      <c r="P19" s="6" t="str">
        <f t="shared" si="0"/>
        <v/>
      </c>
      <c r="Q19" s="9"/>
      <c r="R19" s="10"/>
      <c r="S19" s="43"/>
      <c r="T19" s="43"/>
      <c r="U19" s="43"/>
      <c r="V19" s="53"/>
    </row>
    <row r="20" spans="1:22" ht="30" customHeight="1" x14ac:dyDescent="0.2">
      <c r="A20" s="39" t="str">
        <f t="shared" si="1"/>
        <v/>
      </c>
      <c r="B20" s="103"/>
      <c r="C20" s="104"/>
      <c r="D20" s="105"/>
      <c r="E20" s="39"/>
      <c r="F20" s="106"/>
      <c r="G20" s="106"/>
      <c r="H20" s="39"/>
      <c r="I20" s="39"/>
      <c r="J20" s="106"/>
      <c r="K20" s="106"/>
      <c r="L20" s="52"/>
      <c r="M20" s="36"/>
      <c r="N20" s="103"/>
      <c r="O20" s="105"/>
      <c r="P20" s="6" t="str">
        <f t="shared" si="0"/>
        <v/>
      </c>
      <c r="Q20" s="9"/>
      <c r="R20" s="10"/>
      <c r="S20" s="43"/>
      <c r="T20" s="43"/>
      <c r="U20" s="43"/>
      <c r="V20" s="53"/>
    </row>
    <row r="21" spans="1:22" ht="30" customHeight="1" x14ac:dyDescent="0.2">
      <c r="A21" s="39" t="str">
        <f t="shared" si="1"/>
        <v/>
      </c>
      <c r="B21" s="103"/>
      <c r="C21" s="104"/>
      <c r="D21" s="105"/>
      <c r="E21" s="39"/>
      <c r="F21" s="106"/>
      <c r="G21" s="106"/>
      <c r="H21" s="39"/>
      <c r="I21" s="39"/>
      <c r="J21" s="106"/>
      <c r="K21" s="106"/>
      <c r="L21" s="52"/>
      <c r="M21" s="36"/>
      <c r="N21" s="103"/>
      <c r="O21" s="105"/>
      <c r="P21" s="6" t="str">
        <f t="shared" si="0"/>
        <v/>
      </c>
      <c r="Q21" s="9"/>
      <c r="R21" s="10"/>
      <c r="S21" s="43"/>
      <c r="T21" s="43"/>
      <c r="U21" s="43"/>
      <c r="V21" s="53"/>
    </row>
    <row r="22" spans="1:22" ht="30" customHeight="1" x14ac:dyDescent="0.2">
      <c r="A22" s="39" t="str">
        <f t="shared" si="1"/>
        <v/>
      </c>
      <c r="B22" s="103"/>
      <c r="C22" s="104"/>
      <c r="D22" s="105"/>
      <c r="E22" s="39"/>
      <c r="F22" s="106"/>
      <c r="G22" s="106"/>
      <c r="H22" s="39"/>
      <c r="I22" s="39"/>
      <c r="J22" s="106"/>
      <c r="K22" s="106"/>
      <c r="L22" s="52"/>
      <c r="M22" s="36"/>
      <c r="N22" s="103"/>
      <c r="O22" s="105"/>
      <c r="P22" s="6" t="str">
        <f t="shared" si="0"/>
        <v/>
      </c>
      <c r="Q22" s="9"/>
      <c r="R22" s="10"/>
      <c r="S22" s="43"/>
      <c r="T22" s="43"/>
      <c r="U22" s="43"/>
      <c r="V22" s="53"/>
    </row>
    <row r="23" spans="1:22" ht="30" customHeight="1" x14ac:dyDescent="0.2">
      <c r="A23" s="39" t="str">
        <f t="shared" si="1"/>
        <v/>
      </c>
      <c r="B23" s="103"/>
      <c r="C23" s="104"/>
      <c r="D23" s="105"/>
      <c r="E23" s="39"/>
      <c r="F23" s="106"/>
      <c r="G23" s="106"/>
      <c r="H23" s="39"/>
      <c r="I23" s="39"/>
      <c r="J23" s="106"/>
      <c r="K23" s="106"/>
      <c r="L23" s="52"/>
      <c r="M23" s="36"/>
      <c r="N23" s="103"/>
      <c r="O23" s="105"/>
      <c r="P23" s="6" t="str">
        <f t="shared" si="0"/>
        <v/>
      </c>
      <c r="Q23" s="9"/>
      <c r="R23" s="10"/>
      <c r="S23" s="43"/>
      <c r="T23" s="43"/>
      <c r="U23" s="43"/>
      <c r="V23" s="53"/>
    </row>
    <row r="24" spans="1:22" ht="30" customHeight="1" x14ac:dyDescent="0.2">
      <c r="A24" s="39" t="str">
        <f t="shared" si="1"/>
        <v/>
      </c>
      <c r="B24" s="103"/>
      <c r="C24" s="104"/>
      <c r="D24" s="105"/>
      <c r="E24" s="39"/>
      <c r="F24" s="106"/>
      <c r="G24" s="106"/>
      <c r="H24" s="39"/>
      <c r="I24" s="39"/>
      <c r="J24" s="106"/>
      <c r="K24" s="106"/>
      <c r="L24" s="52"/>
      <c r="M24" s="36"/>
      <c r="N24" s="103"/>
      <c r="O24" s="105"/>
      <c r="P24" s="6" t="str">
        <f t="shared" si="0"/>
        <v/>
      </c>
      <c r="Q24" s="9"/>
      <c r="R24" s="10"/>
      <c r="S24" s="43"/>
      <c r="T24" s="43"/>
      <c r="U24" s="43"/>
      <c r="V24" s="53"/>
    </row>
    <row r="25" spans="1:22" ht="30" customHeight="1" x14ac:dyDescent="0.2">
      <c r="A25" s="39" t="str">
        <f t="shared" si="1"/>
        <v/>
      </c>
      <c r="B25" s="103"/>
      <c r="C25" s="104"/>
      <c r="D25" s="105"/>
      <c r="E25" s="39"/>
      <c r="F25" s="106"/>
      <c r="G25" s="106"/>
      <c r="H25" s="39"/>
      <c r="I25" s="39"/>
      <c r="J25" s="106"/>
      <c r="K25" s="106"/>
      <c r="L25" s="52"/>
      <c r="M25" s="36"/>
      <c r="N25" s="103"/>
      <c r="O25" s="105"/>
      <c r="P25" s="6" t="str">
        <f t="shared" si="0"/>
        <v/>
      </c>
      <c r="Q25" s="9"/>
      <c r="R25" s="10"/>
      <c r="S25" s="43"/>
      <c r="T25" s="43"/>
      <c r="U25" s="43"/>
      <c r="V25" s="53"/>
    </row>
    <row r="26" spans="1:22" ht="30" customHeight="1" x14ac:dyDescent="0.2">
      <c r="A26" s="39" t="str">
        <f t="shared" si="1"/>
        <v/>
      </c>
      <c r="B26" s="103"/>
      <c r="C26" s="104"/>
      <c r="D26" s="105"/>
      <c r="E26" s="39"/>
      <c r="F26" s="106"/>
      <c r="G26" s="106"/>
      <c r="H26" s="39"/>
      <c r="I26" s="39"/>
      <c r="J26" s="106"/>
      <c r="K26" s="106"/>
      <c r="L26" s="52"/>
      <c r="M26" s="36"/>
      <c r="N26" s="103"/>
      <c r="O26" s="105"/>
      <c r="P26" s="6" t="str">
        <f t="shared" si="0"/>
        <v/>
      </c>
      <c r="Q26" s="9"/>
      <c r="R26" s="10"/>
      <c r="S26" s="43"/>
      <c r="T26" s="43"/>
      <c r="U26" s="43"/>
      <c r="V26" s="53"/>
    </row>
    <row r="27" spans="1:22" ht="30" customHeight="1" x14ac:dyDescent="0.2">
      <c r="A27" s="39" t="str">
        <f t="shared" si="1"/>
        <v/>
      </c>
      <c r="B27" s="103"/>
      <c r="C27" s="104"/>
      <c r="D27" s="105"/>
      <c r="E27" s="39"/>
      <c r="F27" s="106"/>
      <c r="G27" s="106"/>
      <c r="H27" s="39"/>
      <c r="I27" s="39"/>
      <c r="J27" s="106"/>
      <c r="K27" s="106"/>
      <c r="L27" s="52"/>
      <c r="M27" s="36"/>
      <c r="N27" s="103"/>
      <c r="O27" s="105"/>
      <c r="P27" s="6" t="str">
        <f t="shared" si="0"/>
        <v/>
      </c>
      <c r="Q27" s="9"/>
      <c r="R27" s="10"/>
      <c r="S27" s="43"/>
      <c r="T27" s="43"/>
      <c r="U27" s="43"/>
      <c r="V27" s="53"/>
    </row>
    <row r="28" spans="1:22" ht="30" customHeight="1" x14ac:dyDescent="0.2">
      <c r="A28" s="38" t="str">
        <f>IF(B28="","",#REF!+1)</f>
        <v/>
      </c>
      <c r="B28" s="110"/>
      <c r="C28" s="111"/>
      <c r="D28" s="112"/>
      <c r="E28" s="38"/>
      <c r="F28" s="113"/>
      <c r="G28" s="113"/>
      <c r="H28" s="38"/>
      <c r="I28" s="38"/>
      <c r="J28" s="113"/>
      <c r="K28" s="113"/>
      <c r="L28" s="52"/>
      <c r="M28" s="36"/>
      <c r="N28" s="103"/>
      <c r="O28" s="105"/>
      <c r="P28" s="6" t="str">
        <f>IF(Q28+R28=0,"",Q28+R28)</f>
        <v/>
      </c>
      <c r="Q28" s="9"/>
      <c r="R28" s="10"/>
      <c r="S28" s="43"/>
      <c r="T28" s="43"/>
      <c r="U28" s="43"/>
      <c r="V28" s="53"/>
    </row>
    <row r="29" spans="1:22" ht="30" customHeight="1" x14ac:dyDescent="0.2">
      <c r="A29" s="39"/>
      <c r="B29" s="103"/>
      <c r="C29" s="104"/>
      <c r="D29" s="105"/>
      <c r="E29" s="39"/>
      <c r="F29" s="106"/>
      <c r="G29" s="106"/>
      <c r="H29" s="39"/>
      <c r="I29" s="39"/>
      <c r="J29" s="106"/>
      <c r="K29" s="106"/>
      <c r="L29" s="52"/>
      <c r="M29" s="36"/>
      <c r="N29" s="103"/>
      <c r="O29" s="105"/>
      <c r="P29" s="6"/>
      <c r="Q29" s="9"/>
      <c r="R29" s="10"/>
      <c r="S29" s="43"/>
      <c r="T29" s="43"/>
      <c r="U29" s="43"/>
      <c r="V29" s="53"/>
    </row>
    <row r="30" spans="1:22" ht="30" customHeight="1" x14ac:dyDescent="0.2">
      <c r="A30" s="39"/>
      <c r="B30" s="103"/>
      <c r="C30" s="104"/>
      <c r="D30" s="105"/>
      <c r="E30" s="39"/>
      <c r="F30" s="106"/>
      <c r="G30" s="106"/>
      <c r="H30" s="39"/>
      <c r="I30" s="39"/>
      <c r="J30" s="106"/>
      <c r="K30" s="106"/>
      <c r="L30" s="52"/>
      <c r="M30" s="36"/>
      <c r="N30" s="103"/>
      <c r="O30" s="105"/>
      <c r="P30" s="6"/>
      <c r="Q30" s="9"/>
      <c r="R30" s="10"/>
      <c r="S30" s="43"/>
      <c r="T30" s="43"/>
      <c r="U30" s="43"/>
      <c r="V30" s="53"/>
    </row>
    <row r="31" spans="1:22" ht="30" customHeight="1" x14ac:dyDescent="0.2">
      <c r="A31" s="39"/>
      <c r="B31" s="103"/>
      <c r="C31" s="104"/>
      <c r="D31" s="105"/>
      <c r="E31" s="39"/>
      <c r="F31" s="106"/>
      <c r="G31" s="106"/>
      <c r="H31" s="39"/>
      <c r="I31" s="39"/>
      <c r="J31" s="106"/>
      <c r="K31" s="106"/>
      <c r="L31" s="52"/>
      <c r="M31" s="36"/>
      <c r="N31" s="103"/>
      <c r="O31" s="105"/>
      <c r="P31" s="6"/>
      <c r="Q31" s="9"/>
      <c r="R31" s="10"/>
      <c r="S31" s="43"/>
      <c r="T31" s="43"/>
      <c r="U31" s="43"/>
      <c r="V31" s="53"/>
    </row>
    <row r="32" spans="1:22" ht="30" customHeight="1" x14ac:dyDescent="0.2">
      <c r="A32" s="39"/>
      <c r="B32" s="103"/>
      <c r="C32" s="104"/>
      <c r="D32" s="105"/>
      <c r="E32" s="39"/>
      <c r="F32" s="106"/>
      <c r="G32" s="106"/>
      <c r="H32" s="39"/>
      <c r="I32" s="39"/>
      <c r="J32" s="106"/>
      <c r="K32" s="106"/>
      <c r="L32" s="52"/>
      <c r="M32" s="36"/>
      <c r="N32" s="103"/>
      <c r="O32" s="105"/>
      <c r="P32" s="6"/>
      <c r="Q32" s="9"/>
      <c r="R32" s="10"/>
      <c r="S32" s="43"/>
      <c r="T32" s="43"/>
      <c r="U32" s="43"/>
      <c r="V32" s="53"/>
    </row>
    <row r="33" spans="1:22" ht="30" customHeight="1" x14ac:dyDescent="0.2">
      <c r="A33" s="39"/>
      <c r="B33" s="103"/>
      <c r="C33" s="104"/>
      <c r="D33" s="105"/>
      <c r="E33" s="39"/>
      <c r="F33" s="106"/>
      <c r="G33" s="106"/>
      <c r="H33" s="39"/>
      <c r="I33" s="39"/>
      <c r="J33" s="106"/>
      <c r="K33" s="106"/>
      <c r="L33" s="52"/>
      <c r="M33" s="36"/>
      <c r="N33" s="103"/>
      <c r="O33" s="105"/>
      <c r="P33" s="6"/>
      <c r="Q33" s="9"/>
      <c r="R33" s="10"/>
      <c r="S33" s="43"/>
      <c r="T33" s="43"/>
      <c r="U33" s="43"/>
      <c r="V33" s="53"/>
    </row>
    <row r="34" spans="1:22" ht="30" customHeight="1" x14ac:dyDescent="0.2">
      <c r="A34" s="39"/>
      <c r="B34" s="103"/>
      <c r="C34" s="104"/>
      <c r="D34" s="105"/>
      <c r="E34" s="39"/>
      <c r="F34" s="106"/>
      <c r="G34" s="106"/>
      <c r="H34" s="39"/>
      <c r="I34" s="39"/>
      <c r="J34" s="106"/>
      <c r="K34" s="106"/>
      <c r="L34" s="52"/>
      <c r="M34" s="36"/>
      <c r="N34" s="103"/>
      <c r="O34" s="105"/>
      <c r="P34" s="6"/>
      <c r="Q34" s="9"/>
      <c r="R34" s="10"/>
      <c r="S34" s="43"/>
      <c r="T34" s="43"/>
      <c r="U34" s="43"/>
      <c r="V34" s="53"/>
    </row>
    <row r="35" spans="1:22" ht="30" customHeight="1" x14ac:dyDescent="0.2">
      <c r="A35" s="39"/>
      <c r="B35" s="103"/>
      <c r="C35" s="104"/>
      <c r="D35" s="105"/>
      <c r="E35" s="39"/>
      <c r="F35" s="106"/>
      <c r="G35" s="106"/>
      <c r="H35" s="39"/>
      <c r="I35" s="39"/>
      <c r="J35" s="106"/>
      <c r="K35" s="106"/>
      <c r="L35" s="52"/>
      <c r="M35" s="36"/>
      <c r="N35" s="103"/>
      <c r="O35" s="105"/>
      <c r="P35" s="6"/>
      <c r="Q35" s="9"/>
      <c r="R35" s="10"/>
      <c r="S35" s="43"/>
      <c r="T35" s="43"/>
      <c r="U35" s="43"/>
      <c r="V35" s="53"/>
    </row>
    <row r="36" spans="1:22" ht="30" customHeight="1" x14ac:dyDescent="0.2">
      <c r="A36" s="39"/>
      <c r="B36" s="103"/>
      <c r="C36" s="104"/>
      <c r="D36" s="105"/>
      <c r="E36" s="39"/>
      <c r="F36" s="106"/>
      <c r="G36" s="106"/>
      <c r="H36" s="39"/>
      <c r="I36" s="39"/>
      <c r="J36" s="106"/>
      <c r="K36" s="106"/>
      <c r="L36" s="52"/>
      <c r="M36" s="36"/>
      <c r="N36" s="103"/>
      <c r="O36" s="105"/>
      <c r="P36" s="6"/>
      <c r="Q36" s="9"/>
      <c r="R36" s="10"/>
      <c r="S36" s="43"/>
      <c r="T36" s="43"/>
      <c r="U36" s="43"/>
      <c r="V36" s="53"/>
    </row>
    <row r="37" spans="1:22" ht="30" customHeight="1" x14ac:dyDescent="0.2">
      <c r="A37" s="39"/>
      <c r="B37" s="103"/>
      <c r="C37" s="104"/>
      <c r="D37" s="105"/>
      <c r="E37" s="39"/>
      <c r="F37" s="106"/>
      <c r="G37" s="106"/>
      <c r="H37" s="39"/>
      <c r="I37" s="39"/>
      <c r="J37" s="106"/>
      <c r="K37" s="106"/>
      <c r="L37" s="52"/>
      <c r="M37" s="36"/>
      <c r="N37" s="103"/>
      <c r="O37" s="105"/>
      <c r="P37" s="6"/>
      <c r="Q37" s="9"/>
      <c r="R37" s="10"/>
      <c r="S37" s="43"/>
      <c r="T37" s="43"/>
      <c r="U37" s="43"/>
      <c r="V37" s="53"/>
    </row>
    <row r="38" spans="1:22" ht="30" customHeight="1" x14ac:dyDescent="0.2">
      <c r="A38" s="39"/>
      <c r="B38" s="103"/>
      <c r="C38" s="104"/>
      <c r="D38" s="105"/>
      <c r="E38" s="39"/>
      <c r="F38" s="106"/>
      <c r="G38" s="106"/>
      <c r="H38" s="39"/>
      <c r="I38" s="39"/>
      <c r="J38" s="106"/>
      <c r="K38" s="106"/>
      <c r="L38" s="52"/>
      <c r="M38" s="36"/>
      <c r="N38" s="103"/>
      <c r="O38" s="105"/>
      <c r="P38" s="6"/>
      <c r="Q38" s="9"/>
      <c r="R38" s="10"/>
      <c r="S38" s="43"/>
      <c r="T38" s="43"/>
      <c r="U38" s="43"/>
      <c r="V38" s="53"/>
    </row>
    <row r="39" spans="1:22" ht="30" customHeight="1" x14ac:dyDescent="0.2">
      <c r="A39" s="39"/>
      <c r="B39" s="103"/>
      <c r="C39" s="104"/>
      <c r="D39" s="105"/>
      <c r="E39" s="39"/>
      <c r="F39" s="106"/>
      <c r="G39" s="106"/>
      <c r="H39" s="39"/>
      <c r="I39" s="39"/>
      <c r="J39" s="106"/>
      <c r="K39" s="106"/>
      <c r="L39" s="52"/>
      <c r="M39" s="36"/>
      <c r="N39" s="103"/>
      <c r="O39" s="105"/>
      <c r="P39" s="6"/>
      <c r="Q39" s="9"/>
      <c r="R39" s="10"/>
      <c r="S39" s="43"/>
      <c r="T39" s="43"/>
      <c r="U39" s="43"/>
      <c r="V39" s="53"/>
    </row>
    <row r="40" spans="1:22" ht="30" customHeight="1" x14ac:dyDescent="0.2">
      <c r="A40" s="39"/>
      <c r="B40" s="103"/>
      <c r="C40" s="104"/>
      <c r="D40" s="105"/>
      <c r="E40" s="39"/>
      <c r="F40" s="106"/>
      <c r="G40" s="106"/>
      <c r="H40" s="39"/>
      <c r="I40" s="39"/>
      <c r="J40" s="106"/>
      <c r="K40" s="106"/>
      <c r="L40" s="52"/>
      <c r="M40" s="36"/>
      <c r="N40" s="103"/>
      <c r="O40" s="105"/>
      <c r="P40" s="6"/>
      <c r="Q40" s="9"/>
      <c r="R40" s="10"/>
      <c r="S40" s="43"/>
      <c r="T40" s="43"/>
      <c r="U40" s="43"/>
      <c r="V40" s="53"/>
    </row>
    <row r="41" spans="1:22" ht="30" customHeight="1" x14ac:dyDescent="0.2">
      <c r="A41" s="39"/>
      <c r="B41" s="103"/>
      <c r="C41" s="104"/>
      <c r="D41" s="105"/>
      <c r="E41" s="39"/>
      <c r="F41" s="106"/>
      <c r="G41" s="106"/>
      <c r="H41" s="39"/>
      <c r="I41" s="39"/>
      <c r="J41" s="106"/>
      <c r="K41" s="106"/>
      <c r="L41" s="52"/>
      <c r="M41" s="36"/>
      <c r="N41" s="103"/>
      <c r="O41" s="105"/>
      <c r="P41" s="6"/>
      <c r="Q41" s="9"/>
      <c r="R41" s="10"/>
      <c r="S41" s="43"/>
      <c r="T41" s="43"/>
      <c r="U41" s="43"/>
      <c r="V41" s="53"/>
    </row>
    <row r="42" spans="1:22" ht="30" customHeight="1" x14ac:dyDescent="0.2">
      <c r="A42" s="39"/>
      <c r="B42" s="54"/>
      <c r="C42" s="55"/>
      <c r="D42" s="35"/>
      <c r="E42" s="39"/>
      <c r="F42" s="108"/>
      <c r="G42" s="109"/>
      <c r="H42" s="39"/>
      <c r="I42" s="39"/>
      <c r="J42" s="108"/>
      <c r="K42" s="109"/>
      <c r="L42" s="52"/>
      <c r="M42" s="36"/>
      <c r="N42" s="54"/>
      <c r="O42" s="35"/>
      <c r="P42" s="6"/>
      <c r="Q42" s="9"/>
      <c r="R42" s="10"/>
      <c r="S42" s="43"/>
      <c r="T42" s="43"/>
      <c r="U42" s="43"/>
      <c r="V42" s="53"/>
    </row>
    <row r="43" spans="1:22" ht="30" customHeight="1" x14ac:dyDescent="0.2">
      <c r="A43" s="39"/>
      <c r="B43" s="54"/>
      <c r="C43" s="55"/>
      <c r="D43" s="35"/>
      <c r="E43" s="39"/>
      <c r="F43" s="108"/>
      <c r="G43" s="109"/>
      <c r="H43" s="39"/>
      <c r="I43" s="39"/>
      <c r="J43" s="108"/>
      <c r="K43" s="109"/>
      <c r="L43" s="52"/>
      <c r="M43" s="36"/>
      <c r="N43" s="54"/>
      <c r="O43" s="35"/>
      <c r="P43" s="6"/>
      <c r="Q43" s="9"/>
      <c r="R43" s="10"/>
      <c r="S43" s="43"/>
      <c r="T43" s="43"/>
      <c r="U43" s="43"/>
      <c r="V43" s="53"/>
    </row>
    <row r="44" spans="1:22" ht="30" customHeight="1" x14ac:dyDescent="0.2">
      <c r="A44" s="39"/>
      <c r="B44" s="103"/>
      <c r="C44" s="104"/>
      <c r="D44" s="105"/>
      <c r="E44" s="39"/>
      <c r="F44" s="106"/>
      <c r="G44" s="106"/>
      <c r="H44" s="39"/>
      <c r="I44" s="39"/>
      <c r="J44" s="106"/>
      <c r="K44" s="106"/>
      <c r="L44" s="52"/>
      <c r="M44" s="36"/>
      <c r="N44" s="54"/>
      <c r="O44" s="35"/>
      <c r="P44" s="6"/>
      <c r="Q44" s="9"/>
      <c r="R44" s="10"/>
      <c r="S44" s="43"/>
      <c r="T44" s="43"/>
      <c r="U44" s="43"/>
      <c r="V44" s="53"/>
    </row>
    <row r="45" spans="1:22" ht="30" customHeight="1" x14ac:dyDescent="0.2">
      <c r="A45" s="39"/>
      <c r="B45" s="103"/>
      <c r="C45" s="104"/>
      <c r="D45" s="105"/>
      <c r="E45" s="39"/>
      <c r="F45" s="106"/>
      <c r="G45" s="106"/>
      <c r="H45" s="39"/>
      <c r="I45" s="39"/>
      <c r="J45" s="106"/>
      <c r="K45" s="106"/>
      <c r="L45" s="52"/>
      <c r="M45" s="36"/>
      <c r="N45" s="103"/>
      <c r="O45" s="105"/>
      <c r="P45" s="6"/>
      <c r="Q45" s="9"/>
      <c r="R45" s="10"/>
      <c r="S45" s="43"/>
      <c r="T45" s="43"/>
      <c r="U45" s="43"/>
      <c r="V45" s="53"/>
    </row>
    <row r="46" spans="1:22" ht="30" customHeight="1" x14ac:dyDescent="0.2">
      <c r="A46" s="39"/>
      <c r="B46" s="54"/>
      <c r="C46" s="55"/>
      <c r="D46" s="35"/>
      <c r="E46" s="39"/>
      <c r="F46" s="108"/>
      <c r="G46" s="109"/>
      <c r="H46" s="39"/>
      <c r="I46" s="39"/>
      <c r="J46" s="108"/>
      <c r="K46" s="109"/>
      <c r="L46" s="52"/>
      <c r="M46" s="36"/>
      <c r="N46" s="54"/>
      <c r="O46" s="35"/>
      <c r="P46" s="6"/>
      <c r="Q46" s="9"/>
      <c r="R46" s="10"/>
      <c r="S46" s="43"/>
      <c r="T46" s="43"/>
      <c r="U46" s="43"/>
      <c r="V46" s="53"/>
    </row>
    <row r="47" spans="1:22" ht="30" customHeight="1" x14ac:dyDescent="0.2">
      <c r="A47" s="39" t="str">
        <f>IF(B47="","",A28+1)</f>
        <v/>
      </c>
      <c r="B47" s="103"/>
      <c r="C47" s="104"/>
      <c r="D47" s="105"/>
      <c r="E47" s="39"/>
      <c r="F47" s="106"/>
      <c r="G47" s="106"/>
      <c r="H47" s="39"/>
      <c r="I47" s="39"/>
      <c r="J47" s="106"/>
      <c r="K47" s="106"/>
      <c r="L47" s="52"/>
      <c r="M47" s="36"/>
      <c r="N47" s="103"/>
      <c r="O47" s="105"/>
      <c r="P47" s="6" t="str">
        <f>IF(Q47+R47=0,"",Q47+R47)</f>
        <v/>
      </c>
      <c r="Q47" s="9"/>
      <c r="R47" s="10"/>
      <c r="S47" s="43"/>
      <c r="T47" s="43"/>
      <c r="U47" s="43"/>
      <c r="V47" s="53"/>
    </row>
    <row r="48" spans="1:22" ht="30" customHeight="1" x14ac:dyDescent="0.2">
      <c r="A48" s="39" t="str">
        <f>IF(B48="","",A47+1)</f>
        <v/>
      </c>
      <c r="B48" s="103"/>
      <c r="C48" s="104"/>
      <c r="D48" s="105"/>
      <c r="E48" s="39"/>
      <c r="F48" s="106"/>
      <c r="G48" s="106"/>
      <c r="H48" s="39"/>
      <c r="I48" s="39"/>
      <c r="J48" s="106"/>
      <c r="K48" s="106"/>
      <c r="L48" s="52"/>
      <c r="M48" s="36"/>
      <c r="N48" s="103"/>
      <c r="O48" s="105"/>
      <c r="P48" s="6" t="str">
        <f>IF(Q48+R48=0,"",Q48+R48)</f>
        <v/>
      </c>
      <c r="Q48" s="9"/>
      <c r="R48" s="10"/>
      <c r="S48" s="43"/>
      <c r="T48" s="43"/>
      <c r="U48" s="43"/>
      <c r="V48" s="53"/>
    </row>
    <row r="49" spans="1:26" ht="9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6" x14ac:dyDescent="0.2">
      <c r="A50" s="34" t="s">
        <v>26</v>
      </c>
      <c r="B50" s="2"/>
      <c r="C50" s="2"/>
      <c r="D50" s="2"/>
      <c r="E50" s="2"/>
      <c r="F50" s="2"/>
      <c r="G50" s="2"/>
      <c r="H50" s="5"/>
      <c r="I50" s="2"/>
      <c r="J50" s="5"/>
      <c r="K50" s="2"/>
      <c r="L50" s="56" t="s">
        <v>27</v>
      </c>
      <c r="M50" s="56"/>
      <c r="N50" s="2"/>
      <c r="O50" s="2"/>
      <c r="P50" s="2"/>
      <c r="Q50" s="2"/>
      <c r="R50" s="2"/>
      <c r="V50" s="2"/>
    </row>
    <row r="51" spans="1:26" ht="15" customHeight="1" x14ac:dyDescent="0.2">
      <c r="A51" s="2"/>
      <c r="B51" s="57" t="s">
        <v>28</v>
      </c>
      <c r="C51" s="107"/>
      <c r="D51" s="107"/>
      <c r="E51" s="57" t="s">
        <v>29</v>
      </c>
      <c r="F51" s="107"/>
      <c r="G51" s="107"/>
      <c r="H51" s="107"/>
      <c r="I51" s="107"/>
      <c r="J51" s="107"/>
      <c r="K51" s="107"/>
      <c r="L51" s="58" t="s">
        <v>30</v>
      </c>
      <c r="M51" s="58"/>
      <c r="N51" s="107"/>
      <c r="O51" s="107"/>
      <c r="P51" s="107"/>
      <c r="Q51" s="101" t="s">
        <v>31</v>
      </c>
      <c r="R51" s="101"/>
      <c r="S51" s="59"/>
      <c r="T51" s="59"/>
      <c r="U51" s="59"/>
      <c r="V51" s="60"/>
    </row>
    <row r="52" spans="1:26" ht="15" customHeight="1" x14ac:dyDescent="0.2">
      <c r="A52" s="2"/>
      <c r="B52" s="2"/>
      <c r="C52" s="2"/>
      <c r="D52" s="2"/>
      <c r="E52" s="2"/>
      <c r="F52" s="2"/>
      <c r="G52" s="2"/>
      <c r="H52" s="5"/>
      <c r="I52" s="2"/>
      <c r="J52" s="5"/>
      <c r="K52" s="2"/>
      <c r="L52" s="11"/>
      <c r="M52" s="11"/>
      <c r="N52" s="2"/>
      <c r="O52" s="2"/>
      <c r="P52" s="2"/>
      <c r="Q52" s="5"/>
      <c r="R52" s="5"/>
      <c r="S52" s="102"/>
      <c r="T52" s="102"/>
      <c r="U52" s="102"/>
      <c r="V52" s="10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2"/>
      <c r="Q53" s="2"/>
      <c r="R53" s="11"/>
      <c r="S53" s="11"/>
      <c r="T53" s="11"/>
      <c r="U53" s="11"/>
    </row>
    <row r="54" spans="1:26" x14ac:dyDescent="0.2">
      <c r="L54" s="2"/>
      <c r="M54" s="2"/>
      <c r="N54" s="2"/>
      <c r="O54" s="2"/>
      <c r="P54" s="2"/>
      <c r="Q54" s="2"/>
      <c r="R54" s="2"/>
      <c r="X54" s="3" t="s">
        <v>32</v>
      </c>
      <c r="Y54" s="3" t="s">
        <v>120</v>
      </c>
      <c r="Z54" s="13" t="s">
        <v>33</v>
      </c>
    </row>
    <row r="55" spans="1:26" x14ac:dyDescent="0.2">
      <c r="X55" s="3">
        <v>0</v>
      </c>
      <c r="Y55" s="3">
        <v>0</v>
      </c>
      <c r="Z55" s="13" t="s">
        <v>38</v>
      </c>
    </row>
    <row r="56" spans="1:26" x14ac:dyDescent="0.2">
      <c r="X56" s="3">
        <v>1</v>
      </c>
      <c r="Y56" s="3">
        <v>10101</v>
      </c>
      <c r="Z56" s="13" t="s">
        <v>41</v>
      </c>
    </row>
    <row r="57" spans="1:26" x14ac:dyDescent="0.2">
      <c r="X57" s="3">
        <v>2</v>
      </c>
      <c r="Y57" s="3">
        <v>10102</v>
      </c>
      <c r="Z57" s="13" t="s">
        <v>44</v>
      </c>
    </row>
    <row r="58" spans="1:26" x14ac:dyDescent="0.2">
      <c r="X58" s="3">
        <v>3</v>
      </c>
      <c r="Y58" s="3">
        <v>10103</v>
      </c>
      <c r="Z58" s="13" t="s">
        <v>47</v>
      </c>
    </row>
    <row r="59" spans="1:26" x14ac:dyDescent="0.2">
      <c r="X59" s="3">
        <v>4</v>
      </c>
      <c r="Y59" s="3">
        <v>10104</v>
      </c>
      <c r="Z59" s="13" t="s">
        <v>50</v>
      </c>
    </row>
    <row r="60" spans="1:26" x14ac:dyDescent="0.2">
      <c r="X60" s="3">
        <v>5</v>
      </c>
      <c r="Y60" s="3">
        <v>10105</v>
      </c>
      <c r="Z60" s="13" t="s">
        <v>53</v>
      </c>
    </row>
    <row r="61" spans="1:26" x14ac:dyDescent="0.2">
      <c r="X61" s="3">
        <v>6</v>
      </c>
      <c r="Y61" s="3">
        <v>10201</v>
      </c>
      <c r="Z61" s="13" t="s">
        <v>56</v>
      </c>
    </row>
    <row r="62" spans="1:26" x14ac:dyDescent="0.2">
      <c r="X62" s="3">
        <v>7</v>
      </c>
      <c r="Y62" s="3">
        <v>10202</v>
      </c>
      <c r="Z62" s="13" t="s">
        <v>59</v>
      </c>
    </row>
    <row r="63" spans="1:26" x14ac:dyDescent="0.2">
      <c r="X63" s="3">
        <v>8</v>
      </c>
      <c r="Y63" s="3">
        <v>10203</v>
      </c>
      <c r="Z63" s="13" t="s">
        <v>62</v>
      </c>
    </row>
    <row r="64" spans="1:26" x14ac:dyDescent="0.2">
      <c r="X64" s="3">
        <v>9</v>
      </c>
      <c r="Y64" s="3">
        <v>10204</v>
      </c>
      <c r="Z64" s="13" t="s">
        <v>65</v>
      </c>
    </row>
    <row r="65" spans="24:26" x14ac:dyDescent="0.2">
      <c r="X65" s="3">
        <v>10</v>
      </c>
      <c r="Y65" s="3">
        <v>10205</v>
      </c>
      <c r="Z65" s="13" t="s">
        <v>68</v>
      </c>
    </row>
    <row r="66" spans="24:26" x14ac:dyDescent="0.2">
      <c r="X66" s="3">
        <v>80</v>
      </c>
      <c r="Y66" s="3">
        <v>10301</v>
      </c>
      <c r="Z66" s="13" t="s">
        <v>71</v>
      </c>
    </row>
    <row r="67" spans="24:26" x14ac:dyDescent="0.2">
      <c r="X67" s="3">
        <v>90</v>
      </c>
      <c r="Y67" s="3">
        <v>10302</v>
      </c>
      <c r="Z67" s="13"/>
    </row>
    <row r="68" spans="24:26" x14ac:dyDescent="0.2">
      <c r="X68" s="3">
        <v>99</v>
      </c>
      <c r="Y68" s="3">
        <v>10303</v>
      </c>
      <c r="Z68" s="13"/>
    </row>
    <row r="69" spans="24:26" x14ac:dyDescent="0.2">
      <c r="Y69" s="3">
        <v>10304</v>
      </c>
    </row>
    <row r="70" spans="24:26" x14ac:dyDescent="0.2">
      <c r="X70" s="13"/>
      <c r="Y70" s="13">
        <v>10305</v>
      </c>
    </row>
    <row r="71" spans="24:26" x14ac:dyDescent="0.2">
      <c r="X71" s="13"/>
      <c r="Y71" s="13">
        <v>10306</v>
      </c>
    </row>
    <row r="72" spans="24:26" x14ac:dyDescent="0.2">
      <c r="X72" s="13"/>
      <c r="Y72" s="13">
        <v>10307</v>
      </c>
    </row>
    <row r="73" spans="24:26" x14ac:dyDescent="0.2">
      <c r="X73" s="13"/>
      <c r="Y73" s="13">
        <v>20101</v>
      </c>
    </row>
    <row r="74" spans="24:26" x14ac:dyDescent="0.2">
      <c r="X74" s="13"/>
      <c r="Y74" s="13">
        <v>20102</v>
      </c>
    </row>
    <row r="75" spans="24:26" x14ac:dyDescent="0.2">
      <c r="X75" s="13"/>
      <c r="Y75" s="13">
        <v>20103</v>
      </c>
    </row>
    <row r="76" spans="24:26" x14ac:dyDescent="0.2">
      <c r="X76" s="13"/>
      <c r="Y76" s="13">
        <v>20104</v>
      </c>
    </row>
    <row r="77" spans="24:26" x14ac:dyDescent="0.2">
      <c r="X77" s="13"/>
      <c r="Y77" s="13">
        <v>20105</v>
      </c>
    </row>
    <row r="78" spans="24:26" x14ac:dyDescent="0.2">
      <c r="X78" s="13"/>
      <c r="Y78" s="13">
        <v>20201</v>
      </c>
    </row>
    <row r="79" spans="24:26" x14ac:dyDescent="0.2">
      <c r="X79" s="13"/>
      <c r="Y79" s="13">
        <v>20202</v>
      </c>
    </row>
    <row r="80" spans="24:26" x14ac:dyDescent="0.2">
      <c r="X80" s="13"/>
      <c r="Y80" s="13">
        <v>20203</v>
      </c>
    </row>
    <row r="81" spans="24:25" x14ac:dyDescent="0.2">
      <c r="X81" s="13"/>
      <c r="Y81" s="13">
        <v>20204</v>
      </c>
    </row>
    <row r="82" spans="24:25" x14ac:dyDescent="0.2">
      <c r="X82" s="13"/>
      <c r="Y82" s="13">
        <v>20205</v>
      </c>
    </row>
    <row r="83" spans="24:25" x14ac:dyDescent="0.2">
      <c r="X83" s="13"/>
      <c r="Y83" s="13">
        <v>20206</v>
      </c>
    </row>
    <row r="84" spans="24:25" x14ac:dyDescent="0.2">
      <c r="X84" s="13"/>
      <c r="Y84" s="13">
        <v>20207</v>
      </c>
    </row>
    <row r="85" spans="24:25" x14ac:dyDescent="0.2">
      <c r="Y85" s="3">
        <v>20208</v>
      </c>
    </row>
    <row r="86" spans="24:25" x14ac:dyDescent="0.2">
      <c r="Y86" s="3">
        <v>20209</v>
      </c>
    </row>
    <row r="87" spans="24:25" x14ac:dyDescent="0.2">
      <c r="Y87" s="3">
        <v>20210</v>
      </c>
    </row>
    <row r="88" spans="24:25" x14ac:dyDescent="0.2">
      <c r="Y88" s="3">
        <v>20301</v>
      </c>
    </row>
    <row r="89" spans="24:25" x14ac:dyDescent="0.2">
      <c r="Y89" s="3">
        <v>20302</v>
      </c>
    </row>
    <row r="90" spans="24:25" x14ac:dyDescent="0.2">
      <c r="Y90" s="3">
        <v>20303</v>
      </c>
    </row>
    <row r="91" spans="24:25" x14ac:dyDescent="0.2">
      <c r="Y91" s="3">
        <v>20304</v>
      </c>
    </row>
    <row r="92" spans="24:25" x14ac:dyDescent="0.2">
      <c r="Y92" s="3">
        <v>20305</v>
      </c>
    </row>
    <row r="93" spans="24:25" x14ac:dyDescent="0.2">
      <c r="Y93" s="3">
        <v>20306</v>
      </c>
    </row>
    <row r="94" spans="24:25" x14ac:dyDescent="0.2">
      <c r="Y94" s="3">
        <v>20401</v>
      </c>
    </row>
    <row r="95" spans="24:25" x14ac:dyDescent="0.2">
      <c r="Y95" s="3">
        <v>20402</v>
      </c>
    </row>
    <row r="96" spans="24:25" x14ac:dyDescent="0.2">
      <c r="Y96" s="3">
        <v>20403</v>
      </c>
    </row>
    <row r="97" spans="25:25" x14ac:dyDescent="0.2">
      <c r="Y97" s="3">
        <v>20404</v>
      </c>
    </row>
    <row r="98" spans="25:25" x14ac:dyDescent="0.2">
      <c r="Y98" s="3">
        <v>20405</v>
      </c>
    </row>
    <row r="99" spans="25:25" x14ac:dyDescent="0.2">
      <c r="Y99" s="3">
        <v>20406</v>
      </c>
    </row>
    <row r="100" spans="25:25" x14ac:dyDescent="0.2">
      <c r="Y100" s="3">
        <v>20501</v>
      </c>
    </row>
    <row r="101" spans="25:25" x14ac:dyDescent="0.2">
      <c r="Y101" s="3">
        <v>20502</v>
      </c>
    </row>
    <row r="102" spans="25:25" x14ac:dyDescent="0.2">
      <c r="Y102" s="3">
        <v>20503</v>
      </c>
    </row>
    <row r="103" spans="25:25" x14ac:dyDescent="0.2">
      <c r="Y103" s="3">
        <v>20504</v>
      </c>
    </row>
    <row r="104" spans="25:25" x14ac:dyDescent="0.2">
      <c r="Y104" s="3">
        <v>20505</v>
      </c>
    </row>
    <row r="105" spans="25:25" x14ac:dyDescent="0.2">
      <c r="Y105" s="3">
        <v>20601</v>
      </c>
    </row>
    <row r="106" spans="25:25" x14ac:dyDescent="0.2">
      <c r="Y106" s="3">
        <v>20602</v>
      </c>
    </row>
    <row r="107" spans="25:25" x14ac:dyDescent="0.2">
      <c r="Y107" s="3">
        <v>20603</v>
      </c>
    </row>
    <row r="108" spans="25:25" x14ac:dyDescent="0.2">
      <c r="Y108" s="3">
        <v>20604</v>
      </c>
    </row>
    <row r="109" spans="25:25" x14ac:dyDescent="0.2">
      <c r="Y109" s="3">
        <v>20605</v>
      </c>
    </row>
    <row r="110" spans="25:25" x14ac:dyDescent="0.2">
      <c r="Y110" s="3">
        <v>20606</v>
      </c>
    </row>
    <row r="111" spans="25:25" x14ac:dyDescent="0.2">
      <c r="Y111" s="3">
        <v>20607</v>
      </c>
    </row>
    <row r="112" spans="25:25" x14ac:dyDescent="0.2">
      <c r="Y112" s="3">
        <v>20608</v>
      </c>
    </row>
    <row r="113" spans="25:25" x14ac:dyDescent="0.2">
      <c r="Y113" s="3">
        <v>20609</v>
      </c>
    </row>
    <row r="114" spans="25:25" x14ac:dyDescent="0.2">
      <c r="Y114" s="3">
        <v>20610</v>
      </c>
    </row>
    <row r="115" spans="25:25" x14ac:dyDescent="0.2">
      <c r="Y115" s="3">
        <v>30101</v>
      </c>
    </row>
    <row r="116" spans="25:25" x14ac:dyDescent="0.2">
      <c r="Y116" s="3">
        <v>30102</v>
      </c>
    </row>
    <row r="117" spans="25:25" x14ac:dyDescent="0.2">
      <c r="Y117" s="3">
        <v>30103</v>
      </c>
    </row>
    <row r="118" spans="25:25" x14ac:dyDescent="0.2">
      <c r="Y118" s="3">
        <v>30104</v>
      </c>
    </row>
    <row r="119" spans="25:25" x14ac:dyDescent="0.2">
      <c r="Y119" s="3">
        <v>30105</v>
      </c>
    </row>
    <row r="120" spans="25:25" x14ac:dyDescent="0.2">
      <c r="Y120" s="3">
        <v>30106</v>
      </c>
    </row>
    <row r="121" spans="25:25" x14ac:dyDescent="0.2">
      <c r="Y121" s="3">
        <v>30107</v>
      </c>
    </row>
    <row r="122" spans="25:25" x14ac:dyDescent="0.2">
      <c r="Y122" s="3">
        <v>30108</v>
      </c>
    </row>
    <row r="123" spans="25:25" x14ac:dyDescent="0.2">
      <c r="Y123" s="3">
        <v>30109</v>
      </c>
    </row>
    <row r="124" spans="25:25" x14ac:dyDescent="0.2">
      <c r="Y124" s="3">
        <v>30110</v>
      </c>
    </row>
    <row r="125" spans="25:25" x14ac:dyDescent="0.2">
      <c r="Y125" s="3">
        <v>30111</v>
      </c>
    </row>
    <row r="126" spans="25:25" x14ac:dyDescent="0.2">
      <c r="Y126" s="3">
        <v>30112</v>
      </c>
    </row>
    <row r="127" spans="25:25" x14ac:dyDescent="0.2">
      <c r="Y127" s="3">
        <v>30113</v>
      </c>
    </row>
    <row r="128" spans="25:25" x14ac:dyDescent="0.2">
      <c r="Y128" s="3">
        <v>30114</v>
      </c>
    </row>
    <row r="129" spans="25:25" x14ac:dyDescent="0.2">
      <c r="Y129" s="3">
        <v>30201</v>
      </c>
    </row>
    <row r="130" spans="25:25" x14ac:dyDescent="0.2">
      <c r="Y130" s="3">
        <v>30202</v>
      </c>
    </row>
    <row r="131" spans="25:25" x14ac:dyDescent="0.2">
      <c r="Y131" s="3">
        <v>30203</v>
      </c>
    </row>
    <row r="132" spans="25:25" x14ac:dyDescent="0.2">
      <c r="Y132" s="3">
        <v>30204</v>
      </c>
    </row>
    <row r="133" spans="25:25" x14ac:dyDescent="0.2">
      <c r="Y133" s="3">
        <v>30205</v>
      </c>
    </row>
    <row r="134" spans="25:25" x14ac:dyDescent="0.2">
      <c r="Y134" s="3">
        <v>30206</v>
      </c>
    </row>
    <row r="135" spans="25:25" x14ac:dyDescent="0.2">
      <c r="Y135" s="3">
        <v>30207</v>
      </c>
    </row>
    <row r="136" spans="25:25" x14ac:dyDescent="0.2">
      <c r="Y136" s="3">
        <v>30301</v>
      </c>
    </row>
    <row r="137" spans="25:25" x14ac:dyDescent="0.2">
      <c r="Y137" s="3">
        <v>30302</v>
      </c>
    </row>
    <row r="138" spans="25:25" x14ac:dyDescent="0.2">
      <c r="Y138" s="3">
        <v>30303</v>
      </c>
    </row>
    <row r="139" spans="25:25" x14ac:dyDescent="0.2">
      <c r="Y139" s="3">
        <v>30304</v>
      </c>
    </row>
    <row r="140" spans="25:25" x14ac:dyDescent="0.2">
      <c r="Y140" s="3">
        <v>30305</v>
      </c>
    </row>
    <row r="141" spans="25:25" x14ac:dyDescent="0.2">
      <c r="Y141" s="3">
        <v>30306</v>
      </c>
    </row>
    <row r="142" spans="25:25" x14ac:dyDescent="0.2">
      <c r="Y142" s="3">
        <v>30401</v>
      </c>
    </row>
    <row r="143" spans="25:25" x14ac:dyDescent="0.2">
      <c r="Y143" s="3">
        <v>30402</v>
      </c>
    </row>
    <row r="144" spans="25:25" x14ac:dyDescent="0.2">
      <c r="Y144" s="3">
        <v>30403</v>
      </c>
    </row>
    <row r="145" spans="25:25" x14ac:dyDescent="0.2">
      <c r="Y145" s="3">
        <v>30404</v>
      </c>
    </row>
    <row r="146" spans="25:25" x14ac:dyDescent="0.2">
      <c r="Y146" s="3">
        <v>30405</v>
      </c>
    </row>
    <row r="147" spans="25:25" x14ac:dyDescent="0.2">
      <c r="Y147" s="3">
        <v>30501</v>
      </c>
    </row>
    <row r="148" spans="25:25" x14ac:dyDescent="0.2">
      <c r="Y148" s="3">
        <v>30502</v>
      </c>
    </row>
    <row r="149" spans="25:25" x14ac:dyDescent="0.2">
      <c r="Y149" s="3">
        <v>30503</v>
      </c>
    </row>
    <row r="150" spans="25:25" x14ac:dyDescent="0.2">
      <c r="Y150" s="3">
        <v>30504</v>
      </c>
    </row>
    <row r="151" spans="25:25" x14ac:dyDescent="0.2">
      <c r="Y151" s="3">
        <v>30505</v>
      </c>
    </row>
    <row r="152" spans="25:25" x14ac:dyDescent="0.2">
      <c r="Y152" s="3">
        <v>30506</v>
      </c>
    </row>
    <row r="153" spans="25:25" x14ac:dyDescent="0.2">
      <c r="Y153" s="3">
        <v>30507</v>
      </c>
    </row>
    <row r="154" spans="25:25" x14ac:dyDescent="0.2">
      <c r="Y154" s="3">
        <v>30508</v>
      </c>
    </row>
    <row r="155" spans="25:25" x14ac:dyDescent="0.2">
      <c r="Y155" s="3">
        <v>40101</v>
      </c>
    </row>
    <row r="156" spans="25:25" x14ac:dyDescent="0.2">
      <c r="Y156" s="3">
        <v>40102</v>
      </c>
    </row>
    <row r="157" spans="25:25" x14ac:dyDescent="0.2">
      <c r="Y157" s="3">
        <v>40103</v>
      </c>
    </row>
    <row r="158" spans="25:25" x14ac:dyDescent="0.2">
      <c r="Y158" s="3">
        <v>40104</v>
      </c>
    </row>
    <row r="159" spans="25:25" x14ac:dyDescent="0.2">
      <c r="Y159" s="3">
        <v>40105</v>
      </c>
    </row>
    <row r="160" spans="25:25" x14ac:dyDescent="0.2">
      <c r="Y160" s="3">
        <v>40106</v>
      </c>
    </row>
    <row r="161" spans="25:25" x14ac:dyDescent="0.2">
      <c r="Y161" s="3">
        <v>40107</v>
      </c>
    </row>
    <row r="162" spans="25:25" x14ac:dyDescent="0.2">
      <c r="Y162" s="3">
        <v>40108</v>
      </c>
    </row>
    <row r="163" spans="25:25" x14ac:dyDescent="0.2">
      <c r="Y163" s="3">
        <v>40201</v>
      </c>
    </row>
    <row r="164" spans="25:25" x14ac:dyDescent="0.2">
      <c r="Y164" s="3">
        <v>40109</v>
      </c>
    </row>
    <row r="165" spans="25:25" x14ac:dyDescent="0.2">
      <c r="Y165" s="3">
        <v>40202</v>
      </c>
    </row>
    <row r="166" spans="25:25" x14ac:dyDescent="0.2">
      <c r="Y166" s="3">
        <v>40203</v>
      </c>
    </row>
    <row r="167" spans="25:25" x14ac:dyDescent="0.2">
      <c r="Y167" s="3">
        <v>40204</v>
      </c>
    </row>
    <row r="168" spans="25:25" x14ac:dyDescent="0.2">
      <c r="Y168" s="3">
        <v>40205</v>
      </c>
    </row>
    <row r="169" spans="25:25" x14ac:dyDescent="0.2">
      <c r="Y169" s="3">
        <v>40301</v>
      </c>
    </row>
    <row r="170" spans="25:25" x14ac:dyDescent="0.2">
      <c r="Y170" s="3">
        <v>40302</v>
      </c>
    </row>
    <row r="171" spans="25:25" x14ac:dyDescent="0.2">
      <c r="Y171" s="3">
        <v>40303</v>
      </c>
    </row>
    <row r="172" spans="25:25" x14ac:dyDescent="0.2">
      <c r="Y172" s="3">
        <v>40304</v>
      </c>
    </row>
    <row r="173" spans="25:25" x14ac:dyDescent="0.2">
      <c r="Y173" s="3">
        <v>40305</v>
      </c>
    </row>
    <row r="174" spans="25:25" x14ac:dyDescent="0.2">
      <c r="Y174" s="3">
        <v>40306</v>
      </c>
    </row>
    <row r="175" spans="25:25" x14ac:dyDescent="0.2">
      <c r="Y175" s="3">
        <v>40307</v>
      </c>
    </row>
    <row r="176" spans="25:25" x14ac:dyDescent="0.2">
      <c r="Y176" s="3">
        <v>40308</v>
      </c>
    </row>
    <row r="177" spans="25:25" x14ac:dyDescent="0.2">
      <c r="Y177" s="3">
        <v>40401</v>
      </c>
    </row>
    <row r="178" spans="25:25" x14ac:dyDescent="0.2">
      <c r="Y178" s="3">
        <v>40402</v>
      </c>
    </row>
    <row r="179" spans="25:25" x14ac:dyDescent="0.2">
      <c r="Y179" s="3">
        <v>40403</v>
      </c>
    </row>
    <row r="180" spans="25:25" x14ac:dyDescent="0.2">
      <c r="Y180" s="3">
        <v>40404</v>
      </c>
    </row>
    <row r="181" spans="25:25" x14ac:dyDescent="0.2">
      <c r="Y181" s="3">
        <v>40405</v>
      </c>
    </row>
    <row r="182" spans="25:25" x14ac:dyDescent="0.2">
      <c r="Y182" s="3">
        <v>40406</v>
      </c>
    </row>
    <row r="183" spans="25:25" x14ac:dyDescent="0.2">
      <c r="Y183" s="3">
        <v>40501</v>
      </c>
    </row>
    <row r="184" spans="25:25" x14ac:dyDescent="0.2">
      <c r="Y184" s="3">
        <v>40502</v>
      </c>
    </row>
    <row r="185" spans="25:25" x14ac:dyDescent="0.2">
      <c r="Y185" s="3">
        <v>40503</v>
      </c>
    </row>
    <row r="186" spans="25:25" x14ac:dyDescent="0.2">
      <c r="Y186" s="3">
        <v>40504</v>
      </c>
    </row>
    <row r="187" spans="25:25" x14ac:dyDescent="0.2">
      <c r="Y187" s="3">
        <v>40505</v>
      </c>
    </row>
    <row r="188" spans="25:25" x14ac:dyDescent="0.2">
      <c r="Y188" s="3">
        <v>40506</v>
      </c>
    </row>
    <row r="189" spans="25:25" x14ac:dyDescent="0.2">
      <c r="Y189" s="3">
        <v>40507</v>
      </c>
    </row>
    <row r="190" spans="25:25" x14ac:dyDescent="0.2">
      <c r="Y190" s="3">
        <v>40508</v>
      </c>
    </row>
    <row r="191" spans="25:25" x14ac:dyDescent="0.2">
      <c r="Y191" s="3">
        <v>40509</v>
      </c>
    </row>
    <row r="192" spans="25:25" x14ac:dyDescent="0.2">
      <c r="Y192" s="3">
        <v>40510</v>
      </c>
    </row>
    <row r="193" spans="25:25" x14ac:dyDescent="0.2">
      <c r="Y193" s="3">
        <v>40511</v>
      </c>
    </row>
    <row r="194" spans="25:25" x14ac:dyDescent="0.2">
      <c r="Y194" s="3">
        <v>40512</v>
      </c>
    </row>
    <row r="195" spans="25:25" x14ac:dyDescent="0.2">
      <c r="Y195" s="3">
        <v>40513</v>
      </c>
    </row>
    <row r="196" spans="25:25" x14ac:dyDescent="0.2">
      <c r="Y196" s="3">
        <v>40601</v>
      </c>
    </row>
    <row r="197" spans="25:25" x14ac:dyDescent="0.2">
      <c r="Y197" s="3">
        <v>40602</v>
      </c>
    </row>
    <row r="198" spans="25:25" x14ac:dyDescent="0.2">
      <c r="Y198" s="3">
        <v>40603</v>
      </c>
    </row>
    <row r="199" spans="25:25" x14ac:dyDescent="0.2">
      <c r="Y199" s="3">
        <v>40604</v>
      </c>
    </row>
    <row r="200" spans="25:25" x14ac:dyDescent="0.2">
      <c r="Y200" s="3">
        <v>40605</v>
      </c>
    </row>
    <row r="201" spans="25:25" x14ac:dyDescent="0.2">
      <c r="Y201" s="3">
        <v>40606</v>
      </c>
    </row>
    <row r="202" spans="25:25" x14ac:dyDescent="0.2">
      <c r="Y202" s="3">
        <v>40607</v>
      </c>
    </row>
    <row r="203" spans="25:25" x14ac:dyDescent="0.2">
      <c r="Y203" s="3">
        <v>40608</v>
      </c>
    </row>
    <row r="204" spans="25:25" x14ac:dyDescent="0.2">
      <c r="Y204" s="3">
        <v>40609</v>
      </c>
    </row>
    <row r="205" spans="25:25" x14ac:dyDescent="0.2">
      <c r="Y205" s="3">
        <v>40610</v>
      </c>
    </row>
    <row r="206" spans="25:25" x14ac:dyDescent="0.2">
      <c r="Y206" s="3">
        <v>40701</v>
      </c>
    </row>
    <row r="207" spans="25:25" x14ac:dyDescent="0.2">
      <c r="Y207" s="3">
        <v>40702</v>
      </c>
    </row>
    <row r="208" spans="25:25" x14ac:dyDescent="0.2">
      <c r="Y208" s="3">
        <v>40703</v>
      </c>
    </row>
    <row r="209" spans="25:25" x14ac:dyDescent="0.2">
      <c r="Y209" s="3">
        <v>40704</v>
      </c>
    </row>
    <row r="210" spans="25:25" x14ac:dyDescent="0.2">
      <c r="Y210" s="3">
        <v>40705</v>
      </c>
    </row>
    <row r="211" spans="25:25" x14ac:dyDescent="0.2">
      <c r="Y211" s="3">
        <v>40706</v>
      </c>
    </row>
    <row r="212" spans="25:25" x14ac:dyDescent="0.2">
      <c r="Y212" s="3">
        <v>40707</v>
      </c>
    </row>
    <row r="213" spans="25:25" x14ac:dyDescent="0.2">
      <c r="Y213" s="3">
        <v>40708</v>
      </c>
    </row>
    <row r="214" spans="25:25" x14ac:dyDescent="0.2">
      <c r="Y214" s="3">
        <v>40801</v>
      </c>
    </row>
    <row r="215" spans="25:25" x14ac:dyDescent="0.2">
      <c r="Y215" s="3">
        <v>40802</v>
      </c>
    </row>
    <row r="216" spans="25:25" x14ac:dyDescent="0.2">
      <c r="Y216" s="3">
        <v>40803</v>
      </c>
    </row>
    <row r="217" spans="25:25" x14ac:dyDescent="0.2">
      <c r="Y217" s="3">
        <v>40804</v>
      </c>
    </row>
    <row r="218" spans="25:25" x14ac:dyDescent="0.2">
      <c r="Y218" s="3">
        <v>40805</v>
      </c>
    </row>
    <row r="219" spans="25:25" x14ac:dyDescent="0.2">
      <c r="Y219" s="3">
        <v>40901</v>
      </c>
    </row>
    <row r="220" spans="25:25" x14ac:dyDescent="0.2">
      <c r="Y220" s="3">
        <v>40902</v>
      </c>
    </row>
    <row r="221" spans="25:25" x14ac:dyDescent="0.2">
      <c r="Y221" s="3">
        <v>40903</v>
      </c>
    </row>
    <row r="222" spans="25:25" x14ac:dyDescent="0.2">
      <c r="Y222" s="3">
        <v>40904</v>
      </c>
    </row>
    <row r="223" spans="25:25" x14ac:dyDescent="0.2">
      <c r="Y223" s="3">
        <v>40905</v>
      </c>
    </row>
    <row r="224" spans="25:25" x14ac:dyDescent="0.2">
      <c r="Y224" s="3">
        <v>41001</v>
      </c>
    </row>
    <row r="225" spans="25:25" x14ac:dyDescent="0.2">
      <c r="Y225" s="3">
        <v>41002</v>
      </c>
    </row>
    <row r="226" spans="25:25" x14ac:dyDescent="0.2">
      <c r="Y226" s="3">
        <v>41003</v>
      </c>
    </row>
    <row r="227" spans="25:25" x14ac:dyDescent="0.2">
      <c r="Y227" s="3">
        <v>41004</v>
      </c>
    </row>
    <row r="228" spans="25:25" x14ac:dyDescent="0.2">
      <c r="Y228" s="3">
        <v>41005</v>
      </c>
    </row>
    <row r="229" spans="25:25" x14ac:dyDescent="0.2">
      <c r="Y229" s="3">
        <v>41006</v>
      </c>
    </row>
    <row r="230" spans="25:25" x14ac:dyDescent="0.2">
      <c r="Y230" s="3">
        <v>41007</v>
      </c>
    </row>
    <row r="231" spans="25:25" x14ac:dyDescent="0.2">
      <c r="Y231" s="3">
        <v>41101</v>
      </c>
    </row>
    <row r="232" spans="25:25" x14ac:dyDescent="0.2">
      <c r="Y232" s="3">
        <v>41008</v>
      </c>
    </row>
    <row r="233" spans="25:25" x14ac:dyDescent="0.2">
      <c r="Y233" s="3">
        <v>41102</v>
      </c>
    </row>
    <row r="234" spans="25:25" x14ac:dyDescent="0.2">
      <c r="Y234" s="3">
        <v>41103</v>
      </c>
    </row>
    <row r="235" spans="25:25" x14ac:dyDescent="0.2">
      <c r="Y235" s="3">
        <v>41104</v>
      </c>
    </row>
    <row r="236" spans="25:25" x14ac:dyDescent="0.2">
      <c r="Y236" s="3">
        <v>41105</v>
      </c>
    </row>
    <row r="237" spans="25:25" x14ac:dyDescent="0.2">
      <c r="Y237" s="3">
        <v>41201</v>
      </c>
    </row>
    <row r="238" spans="25:25" x14ac:dyDescent="0.2">
      <c r="Y238" s="3">
        <v>41202</v>
      </c>
    </row>
    <row r="239" spans="25:25" x14ac:dyDescent="0.2">
      <c r="Y239" s="3">
        <v>41203</v>
      </c>
    </row>
    <row r="240" spans="25:25" x14ac:dyDescent="0.2">
      <c r="Y240" s="3">
        <v>41204</v>
      </c>
    </row>
    <row r="241" spans="25:25" x14ac:dyDescent="0.2">
      <c r="Y241" s="3">
        <v>41205</v>
      </c>
    </row>
    <row r="242" spans="25:25" x14ac:dyDescent="0.2">
      <c r="Y242" s="3">
        <v>41301</v>
      </c>
    </row>
    <row r="243" spans="25:25" x14ac:dyDescent="0.2">
      <c r="Y243" s="3">
        <v>41302</v>
      </c>
    </row>
    <row r="244" spans="25:25" x14ac:dyDescent="0.2">
      <c r="Y244" s="3">
        <v>41303</v>
      </c>
    </row>
    <row r="245" spans="25:25" x14ac:dyDescent="0.2">
      <c r="Y245" s="3">
        <v>41304</v>
      </c>
    </row>
    <row r="246" spans="25:25" x14ac:dyDescent="0.2">
      <c r="Y246" s="3">
        <v>41305</v>
      </c>
    </row>
    <row r="247" spans="25:25" x14ac:dyDescent="0.2">
      <c r="Y247" s="3">
        <v>41306</v>
      </c>
    </row>
    <row r="248" spans="25:25" x14ac:dyDescent="0.2">
      <c r="Y248" s="3">
        <v>41307</v>
      </c>
    </row>
    <row r="249" spans="25:25" x14ac:dyDescent="0.2">
      <c r="Y249" s="3">
        <v>41308</v>
      </c>
    </row>
    <row r="250" spans="25:25" x14ac:dyDescent="0.2">
      <c r="Y250" s="3">
        <v>41309</v>
      </c>
    </row>
    <row r="251" spans="25:25" x14ac:dyDescent="0.2">
      <c r="Y251" s="3">
        <v>50101</v>
      </c>
    </row>
    <row r="252" spans="25:25" x14ac:dyDescent="0.2">
      <c r="Y252" s="3">
        <v>50102</v>
      </c>
    </row>
    <row r="253" spans="25:25" x14ac:dyDescent="0.2">
      <c r="Y253" s="3">
        <v>50103</v>
      </c>
    </row>
    <row r="254" spans="25:25" x14ac:dyDescent="0.2">
      <c r="Y254" s="3">
        <v>50104</v>
      </c>
    </row>
    <row r="255" spans="25:25" x14ac:dyDescent="0.2">
      <c r="Y255" s="3">
        <v>50105</v>
      </c>
    </row>
    <row r="256" spans="25:25" x14ac:dyDescent="0.2">
      <c r="Y256" s="3">
        <v>50106</v>
      </c>
    </row>
    <row r="257" spans="25:25" x14ac:dyDescent="0.2">
      <c r="Y257" s="3">
        <v>50107</v>
      </c>
    </row>
    <row r="258" spans="25:25" x14ac:dyDescent="0.2">
      <c r="Y258" s="3">
        <v>50108</v>
      </c>
    </row>
    <row r="259" spans="25:25" x14ac:dyDescent="0.2">
      <c r="Y259" s="3">
        <v>50109</v>
      </c>
    </row>
    <row r="260" spans="25:25" x14ac:dyDescent="0.2">
      <c r="Y260" s="3">
        <v>50110</v>
      </c>
    </row>
    <row r="261" spans="25:25" x14ac:dyDescent="0.2">
      <c r="Y261" s="3">
        <v>50111</v>
      </c>
    </row>
    <row r="262" spans="25:25" x14ac:dyDescent="0.2">
      <c r="Y262" s="3">
        <v>50112</v>
      </c>
    </row>
    <row r="263" spans="25:25" x14ac:dyDescent="0.2">
      <c r="Y263" s="3">
        <v>50113</v>
      </c>
    </row>
    <row r="264" spans="25:25" x14ac:dyDescent="0.2">
      <c r="Y264" s="3">
        <v>50114</v>
      </c>
    </row>
    <row r="265" spans="25:25" x14ac:dyDescent="0.2">
      <c r="Y265" s="3">
        <v>50115</v>
      </c>
    </row>
    <row r="266" spans="25:25" x14ac:dyDescent="0.2">
      <c r="Y266" s="3">
        <v>50116</v>
      </c>
    </row>
    <row r="267" spans="25:25" x14ac:dyDescent="0.2">
      <c r="Y267" s="3">
        <v>50201</v>
      </c>
    </row>
    <row r="268" spans="25:25" x14ac:dyDescent="0.2">
      <c r="Y268" s="3">
        <v>50202</v>
      </c>
    </row>
    <row r="269" spans="25:25" x14ac:dyDescent="0.2">
      <c r="Y269" s="3">
        <v>50203</v>
      </c>
    </row>
    <row r="270" spans="25:25" x14ac:dyDescent="0.2">
      <c r="Y270" s="3">
        <v>50204</v>
      </c>
    </row>
    <row r="271" spans="25:25" x14ac:dyDescent="0.2">
      <c r="Y271" s="3">
        <v>50205</v>
      </c>
    </row>
    <row r="272" spans="25:25" x14ac:dyDescent="0.2">
      <c r="Y272" s="3">
        <v>50206</v>
      </c>
    </row>
    <row r="273" spans="25:25" x14ac:dyDescent="0.2">
      <c r="Y273" s="3">
        <v>50207</v>
      </c>
    </row>
    <row r="274" spans="25:25" x14ac:dyDescent="0.2">
      <c r="Y274" s="3">
        <v>50208</v>
      </c>
    </row>
    <row r="275" spans="25:25" x14ac:dyDescent="0.2">
      <c r="Y275" s="3">
        <v>50209</v>
      </c>
    </row>
    <row r="276" spans="25:25" x14ac:dyDescent="0.2">
      <c r="Y276" s="3">
        <v>60101</v>
      </c>
    </row>
    <row r="277" spans="25:25" x14ac:dyDescent="0.2">
      <c r="Y277" s="3">
        <v>60102</v>
      </c>
    </row>
    <row r="278" spans="25:25" x14ac:dyDescent="0.2">
      <c r="Y278" s="3">
        <v>60103</v>
      </c>
    </row>
    <row r="279" spans="25:25" x14ac:dyDescent="0.2">
      <c r="Y279" s="3">
        <v>60104</v>
      </c>
    </row>
    <row r="280" spans="25:25" x14ac:dyDescent="0.2">
      <c r="Y280" s="3">
        <v>60105</v>
      </c>
    </row>
    <row r="281" spans="25:25" x14ac:dyDescent="0.2">
      <c r="Y281" s="3">
        <v>60201</v>
      </c>
    </row>
    <row r="282" spans="25:25" x14ac:dyDescent="0.2">
      <c r="Y282" s="3">
        <v>60202</v>
      </c>
    </row>
    <row r="283" spans="25:25" x14ac:dyDescent="0.2">
      <c r="Y283" s="3">
        <v>60203</v>
      </c>
    </row>
    <row r="284" spans="25:25" x14ac:dyDescent="0.2">
      <c r="Y284" s="3">
        <v>60204</v>
      </c>
    </row>
    <row r="285" spans="25:25" x14ac:dyDescent="0.2">
      <c r="Y285" s="3">
        <v>60205</v>
      </c>
    </row>
    <row r="286" spans="25:25" x14ac:dyDescent="0.2">
      <c r="Y286" s="3">
        <v>60206</v>
      </c>
    </row>
    <row r="287" spans="25:25" x14ac:dyDescent="0.2">
      <c r="Y287" s="3">
        <v>60207</v>
      </c>
    </row>
    <row r="288" spans="25:25" x14ac:dyDescent="0.2">
      <c r="Y288" s="3">
        <v>60301</v>
      </c>
    </row>
    <row r="289" spans="25:25" x14ac:dyDescent="0.2">
      <c r="Y289" s="3">
        <v>60302</v>
      </c>
    </row>
    <row r="290" spans="25:25" x14ac:dyDescent="0.2">
      <c r="Y290" s="3">
        <v>60303</v>
      </c>
    </row>
    <row r="291" spans="25:25" x14ac:dyDescent="0.2">
      <c r="Y291" s="3">
        <v>60304</v>
      </c>
    </row>
    <row r="292" spans="25:25" x14ac:dyDescent="0.2">
      <c r="Y292" s="3">
        <v>60305</v>
      </c>
    </row>
    <row r="293" spans="25:25" x14ac:dyDescent="0.2">
      <c r="Y293" s="3">
        <v>60306</v>
      </c>
    </row>
    <row r="294" spans="25:25" x14ac:dyDescent="0.2">
      <c r="Y294" s="3">
        <v>60307</v>
      </c>
    </row>
    <row r="295" spans="25:25" x14ac:dyDescent="0.2">
      <c r="Y295" s="3">
        <v>60308</v>
      </c>
    </row>
    <row r="296" spans="25:25" x14ac:dyDescent="0.2">
      <c r="Y296" s="3">
        <v>60309</v>
      </c>
    </row>
    <row r="297" spans="25:25" x14ac:dyDescent="0.2">
      <c r="Y297" s="3">
        <v>60401</v>
      </c>
    </row>
    <row r="298" spans="25:25" x14ac:dyDescent="0.2">
      <c r="Y298" s="3">
        <v>60402</v>
      </c>
    </row>
    <row r="299" spans="25:25" x14ac:dyDescent="0.2">
      <c r="Y299" s="3">
        <v>60403</v>
      </c>
    </row>
    <row r="300" spans="25:25" x14ac:dyDescent="0.2">
      <c r="Y300" s="3">
        <v>60404</v>
      </c>
    </row>
    <row r="301" spans="25:25" x14ac:dyDescent="0.2">
      <c r="Y301" s="3">
        <v>60405</v>
      </c>
    </row>
    <row r="302" spans="25:25" x14ac:dyDescent="0.2">
      <c r="Y302" s="3">
        <v>60406</v>
      </c>
    </row>
    <row r="303" spans="25:25" x14ac:dyDescent="0.2">
      <c r="Y303" s="3">
        <v>60407</v>
      </c>
    </row>
    <row r="304" spans="25:25" x14ac:dyDescent="0.2">
      <c r="Y304" s="3">
        <v>60501</v>
      </c>
    </row>
    <row r="305" spans="25:25" x14ac:dyDescent="0.2">
      <c r="Y305" s="3">
        <v>60502</v>
      </c>
    </row>
    <row r="306" spans="25:25" x14ac:dyDescent="0.2">
      <c r="Y306" s="3">
        <v>60503</v>
      </c>
    </row>
    <row r="307" spans="25:25" x14ac:dyDescent="0.2">
      <c r="Y307" s="3">
        <v>60504</v>
      </c>
    </row>
    <row r="308" spans="25:25" x14ac:dyDescent="0.2">
      <c r="Y308" s="3">
        <v>60505</v>
      </c>
    </row>
    <row r="309" spans="25:25" x14ac:dyDescent="0.2">
      <c r="Y309" s="3">
        <v>60506</v>
      </c>
    </row>
    <row r="310" spans="25:25" x14ac:dyDescent="0.2">
      <c r="Y310" s="3">
        <v>60507</v>
      </c>
    </row>
    <row r="311" spans="25:25" x14ac:dyDescent="0.2">
      <c r="Y311" s="3">
        <v>60601</v>
      </c>
    </row>
    <row r="312" spans="25:25" x14ac:dyDescent="0.2">
      <c r="Y312" s="3">
        <v>60602</v>
      </c>
    </row>
    <row r="313" spans="25:25" x14ac:dyDescent="0.2">
      <c r="Y313" s="3">
        <v>60603</v>
      </c>
    </row>
    <row r="314" spans="25:25" x14ac:dyDescent="0.2">
      <c r="Y314" s="3">
        <v>60604</v>
      </c>
    </row>
    <row r="315" spans="25:25" x14ac:dyDescent="0.2">
      <c r="Y315" s="3">
        <v>60605</v>
      </c>
    </row>
    <row r="316" spans="25:25" x14ac:dyDescent="0.2">
      <c r="Y316" s="3">
        <v>60606</v>
      </c>
    </row>
    <row r="317" spans="25:25" x14ac:dyDescent="0.2">
      <c r="Y317" s="3">
        <v>60607</v>
      </c>
    </row>
    <row r="318" spans="25:25" x14ac:dyDescent="0.2">
      <c r="Y318" s="3">
        <v>60608</v>
      </c>
    </row>
    <row r="319" spans="25:25" x14ac:dyDescent="0.2">
      <c r="Y319" s="3">
        <v>60701</v>
      </c>
    </row>
    <row r="320" spans="25:25" x14ac:dyDescent="0.2">
      <c r="Y320" s="3">
        <v>60702</v>
      </c>
    </row>
    <row r="321" spans="25:25" x14ac:dyDescent="0.2">
      <c r="Y321" s="3">
        <v>60703</v>
      </c>
    </row>
    <row r="322" spans="25:25" x14ac:dyDescent="0.2">
      <c r="Y322" s="3">
        <v>60704</v>
      </c>
    </row>
    <row r="323" spans="25:25" x14ac:dyDescent="0.2">
      <c r="Y323" s="3">
        <v>60705</v>
      </c>
    </row>
    <row r="324" spans="25:25" x14ac:dyDescent="0.2">
      <c r="Y324" s="3">
        <v>70101</v>
      </c>
    </row>
    <row r="325" spans="25:25" x14ac:dyDescent="0.2">
      <c r="Y325" s="3">
        <v>70102</v>
      </c>
    </row>
    <row r="326" spans="25:25" x14ac:dyDescent="0.2">
      <c r="Y326" s="3">
        <v>70103</v>
      </c>
    </row>
    <row r="327" spans="25:25" x14ac:dyDescent="0.2">
      <c r="Y327" s="3">
        <v>70104</v>
      </c>
    </row>
    <row r="328" spans="25:25" x14ac:dyDescent="0.2">
      <c r="Y328" s="3">
        <v>70105</v>
      </c>
    </row>
    <row r="329" spans="25:25" x14ac:dyDescent="0.2">
      <c r="Y329" s="3">
        <v>70106</v>
      </c>
    </row>
    <row r="330" spans="25:25" x14ac:dyDescent="0.2">
      <c r="Y330" s="3">
        <v>70107</v>
      </c>
    </row>
    <row r="331" spans="25:25" x14ac:dyDescent="0.2">
      <c r="Y331" s="3">
        <v>70108</v>
      </c>
    </row>
    <row r="332" spans="25:25" x14ac:dyDescent="0.2">
      <c r="Y332" s="3">
        <v>70109</v>
      </c>
    </row>
    <row r="333" spans="25:25" x14ac:dyDescent="0.2">
      <c r="Y333" s="3">
        <v>70110</v>
      </c>
    </row>
    <row r="334" spans="25:25" x14ac:dyDescent="0.2">
      <c r="Y334" s="3">
        <v>70201</v>
      </c>
    </row>
    <row r="335" spans="25:25" x14ac:dyDescent="0.2">
      <c r="Y335" s="3">
        <v>70202</v>
      </c>
    </row>
    <row r="336" spans="25:25" x14ac:dyDescent="0.2">
      <c r="Y336" s="3">
        <v>70203</v>
      </c>
    </row>
    <row r="337" spans="25:25" x14ac:dyDescent="0.2">
      <c r="Y337" s="3">
        <v>70204</v>
      </c>
    </row>
    <row r="338" spans="25:25" x14ac:dyDescent="0.2">
      <c r="Y338" s="3">
        <v>70205</v>
      </c>
    </row>
    <row r="339" spans="25:25" x14ac:dyDescent="0.2">
      <c r="Y339" s="3">
        <v>70206</v>
      </c>
    </row>
    <row r="340" spans="25:25" x14ac:dyDescent="0.2">
      <c r="Y340" s="3">
        <v>70207</v>
      </c>
    </row>
    <row r="341" spans="25:25" x14ac:dyDescent="0.2">
      <c r="Y341" s="3">
        <v>70208</v>
      </c>
    </row>
    <row r="342" spans="25:25" x14ac:dyDescent="0.2">
      <c r="Y342" s="3">
        <v>70209</v>
      </c>
    </row>
    <row r="343" spans="25:25" x14ac:dyDescent="0.2">
      <c r="Y343" s="3">
        <v>70210</v>
      </c>
    </row>
    <row r="344" spans="25:25" x14ac:dyDescent="0.2">
      <c r="Y344" s="3">
        <v>70211</v>
      </c>
    </row>
    <row r="345" spans="25:25" x14ac:dyDescent="0.2">
      <c r="Y345" s="3">
        <v>70212</v>
      </c>
    </row>
    <row r="346" spans="25:25" x14ac:dyDescent="0.2">
      <c r="Y346" s="3">
        <v>70213</v>
      </c>
    </row>
    <row r="347" spans="25:25" x14ac:dyDescent="0.2">
      <c r="Y347" s="3">
        <v>70214</v>
      </c>
    </row>
    <row r="348" spans="25:25" x14ac:dyDescent="0.2">
      <c r="Y348" s="3">
        <v>70215</v>
      </c>
    </row>
    <row r="349" spans="25:25" x14ac:dyDescent="0.2">
      <c r="Y349" s="3">
        <v>70216</v>
      </c>
    </row>
    <row r="350" spans="25:25" x14ac:dyDescent="0.2">
      <c r="Y350" s="3">
        <v>70217</v>
      </c>
    </row>
    <row r="351" spans="25:25" x14ac:dyDescent="0.2">
      <c r="Y351" s="3">
        <v>70218</v>
      </c>
    </row>
    <row r="352" spans="25:25" x14ac:dyDescent="0.2">
      <c r="Y352" s="3">
        <v>70219</v>
      </c>
    </row>
    <row r="353" spans="25:25" x14ac:dyDescent="0.2">
      <c r="Y353" s="3">
        <v>70220</v>
      </c>
    </row>
    <row r="354" spans="25:25" x14ac:dyDescent="0.2">
      <c r="Y354" s="3">
        <v>70221</v>
      </c>
    </row>
    <row r="355" spans="25:25" x14ac:dyDescent="0.2">
      <c r="Y355" s="3">
        <v>70222</v>
      </c>
    </row>
    <row r="356" spans="25:25" x14ac:dyDescent="0.2">
      <c r="Y356" s="3">
        <v>70223</v>
      </c>
    </row>
    <row r="357" spans="25:25" x14ac:dyDescent="0.2">
      <c r="Y357" s="3">
        <v>70224</v>
      </c>
    </row>
    <row r="358" spans="25:25" x14ac:dyDescent="0.2">
      <c r="Y358" s="3">
        <v>70301</v>
      </c>
    </row>
    <row r="359" spans="25:25" x14ac:dyDescent="0.2">
      <c r="Y359" s="3">
        <v>70302</v>
      </c>
    </row>
    <row r="360" spans="25:25" x14ac:dyDescent="0.2">
      <c r="Y360" s="3">
        <v>70303</v>
      </c>
    </row>
    <row r="361" spans="25:25" x14ac:dyDescent="0.2">
      <c r="Y361" s="3">
        <v>70304</v>
      </c>
    </row>
    <row r="362" spans="25:25" x14ac:dyDescent="0.2">
      <c r="Y362" s="3">
        <v>70305</v>
      </c>
    </row>
    <row r="363" spans="25:25" x14ac:dyDescent="0.2">
      <c r="Y363" s="3">
        <v>70306</v>
      </c>
    </row>
    <row r="364" spans="25:25" x14ac:dyDescent="0.2">
      <c r="Y364" s="3">
        <v>70307</v>
      </c>
    </row>
    <row r="365" spans="25:25" x14ac:dyDescent="0.2">
      <c r="Y365" s="3">
        <v>70308</v>
      </c>
    </row>
    <row r="366" spans="25:25" x14ac:dyDescent="0.2">
      <c r="Y366" s="3">
        <v>70309</v>
      </c>
    </row>
    <row r="367" spans="25:25" x14ac:dyDescent="0.2">
      <c r="Y367" s="3">
        <v>70310</v>
      </c>
    </row>
    <row r="368" spans="25:25" x14ac:dyDescent="0.2">
      <c r="Y368" s="3">
        <v>70311</v>
      </c>
    </row>
    <row r="369" spans="25:25" x14ac:dyDescent="0.2">
      <c r="Y369" s="3">
        <v>70312</v>
      </c>
    </row>
    <row r="370" spans="25:25" x14ac:dyDescent="0.2">
      <c r="Y370" s="3">
        <v>70313</v>
      </c>
    </row>
    <row r="371" spans="25:25" x14ac:dyDescent="0.2">
      <c r="Y371" s="3">
        <v>70314</v>
      </c>
    </row>
    <row r="372" spans="25:25" x14ac:dyDescent="0.2">
      <c r="Y372" s="3">
        <v>70401</v>
      </c>
    </row>
    <row r="373" spans="25:25" x14ac:dyDescent="0.2">
      <c r="Y373" s="3">
        <v>70402</v>
      </c>
    </row>
    <row r="374" spans="25:25" x14ac:dyDescent="0.2">
      <c r="Y374" s="3">
        <v>70403</v>
      </c>
    </row>
    <row r="375" spans="25:25" x14ac:dyDescent="0.2">
      <c r="Y375" s="3">
        <v>70404</v>
      </c>
    </row>
    <row r="376" spans="25:25" x14ac:dyDescent="0.2">
      <c r="Y376" s="3">
        <v>70405</v>
      </c>
    </row>
    <row r="377" spans="25:25" x14ac:dyDescent="0.2">
      <c r="Y377" s="3">
        <v>70406</v>
      </c>
    </row>
    <row r="378" spans="25:25" x14ac:dyDescent="0.2">
      <c r="Y378" s="3">
        <v>70407</v>
      </c>
    </row>
    <row r="379" spans="25:25" x14ac:dyDescent="0.2">
      <c r="Y379" s="3">
        <v>70408</v>
      </c>
    </row>
    <row r="380" spans="25:25" x14ac:dyDescent="0.2">
      <c r="Y380" s="3">
        <v>70409</v>
      </c>
    </row>
    <row r="381" spans="25:25" x14ac:dyDescent="0.2">
      <c r="Y381" s="3">
        <v>70410</v>
      </c>
    </row>
    <row r="382" spans="25:25" x14ac:dyDescent="0.2">
      <c r="Y382" s="3">
        <v>70411</v>
      </c>
    </row>
    <row r="383" spans="25:25" x14ac:dyDescent="0.2">
      <c r="Y383" s="3">
        <v>70501</v>
      </c>
    </row>
    <row r="384" spans="25:25" x14ac:dyDescent="0.2">
      <c r="Y384" s="3">
        <v>70502</v>
      </c>
    </row>
    <row r="385" spans="25:25" x14ac:dyDescent="0.2">
      <c r="Y385" s="3">
        <v>70503</v>
      </c>
    </row>
    <row r="386" spans="25:25" x14ac:dyDescent="0.2">
      <c r="Y386" s="3">
        <v>70504</v>
      </c>
    </row>
    <row r="387" spans="25:25" x14ac:dyDescent="0.2">
      <c r="Y387" s="3">
        <v>70505</v>
      </c>
    </row>
    <row r="388" spans="25:25" x14ac:dyDescent="0.2">
      <c r="Y388" s="3">
        <v>70601</v>
      </c>
    </row>
    <row r="389" spans="25:25" x14ac:dyDescent="0.2">
      <c r="Y389" s="3">
        <v>70602</v>
      </c>
    </row>
    <row r="390" spans="25:25" x14ac:dyDescent="0.2">
      <c r="Y390" s="3">
        <v>70603</v>
      </c>
    </row>
    <row r="391" spans="25:25" x14ac:dyDescent="0.2">
      <c r="Y391" s="3">
        <v>70604</v>
      </c>
    </row>
    <row r="392" spans="25:25" x14ac:dyDescent="0.2">
      <c r="Y392" s="3">
        <v>70605</v>
      </c>
    </row>
    <row r="393" spans="25:25" x14ac:dyDescent="0.2">
      <c r="Y393" s="3">
        <v>70701</v>
      </c>
    </row>
    <row r="394" spans="25:25" x14ac:dyDescent="0.2">
      <c r="Y394" s="3">
        <v>70702</v>
      </c>
    </row>
    <row r="395" spans="25:25" x14ac:dyDescent="0.2">
      <c r="Y395" s="3">
        <v>70703</v>
      </c>
    </row>
    <row r="396" spans="25:25" x14ac:dyDescent="0.2">
      <c r="Y396" s="3">
        <v>70704</v>
      </c>
    </row>
    <row r="397" spans="25:25" x14ac:dyDescent="0.2">
      <c r="Y397" s="3">
        <v>70705</v>
      </c>
    </row>
    <row r="398" spans="25:25" x14ac:dyDescent="0.2">
      <c r="Y398" s="3">
        <v>70706</v>
      </c>
    </row>
    <row r="399" spans="25:25" x14ac:dyDescent="0.2">
      <c r="Y399" s="3">
        <v>70707</v>
      </c>
    </row>
    <row r="400" spans="25:25" x14ac:dyDescent="0.2">
      <c r="Y400" s="3">
        <v>70708</v>
      </c>
    </row>
    <row r="401" spans="25:25" x14ac:dyDescent="0.2">
      <c r="Y401" s="3">
        <v>70709</v>
      </c>
    </row>
    <row r="402" spans="25:25" x14ac:dyDescent="0.2">
      <c r="Y402" s="3">
        <v>70710</v>
      </c>
    </row>
    <row r="403" spans="25:25" x14ac:dyDescent="0.2">
      <c r="Y403" s="3">
        <v>70711</v>
      </c>
    </row>
    <row r="404" spans="25:25" x14ac:dyDescent="0.2">
      <c r="Y404" s="3">
        <v>80101</v>
      </c>
    </row>
    <row r="405" spans="25:25" x14ac:dyDescent="0.2">
      <c r="Y405" s="3">
        <v>80102</v>
      </c>
    </row>
    <row r="406" spans="25:25" x14ac:dyDescent="0.2">
      <c r="Y406" s="3">
        <v>80103</v>
      </c>
    </row>
    <row r="407" spans="25:25" x14ac:dyDescent="0.2">
      <c r="Y407" s="3">
        <v>80104</v>
      </c>
    </row>
    <row r="408" spans="25:25" x14ac:dyDescent="0.2">
      <c r="Y408" s="3">
        <v>80105</v>
      </c>
    </row>
    <row r="409" spans="25:25" x14ac:dyDescent="0.2">
      <c r="Y409" s="3">
        <v>80106</v>
      </c>
    </row>
    <row r="410" spans="25:25" x14ac:dyDescent="0.2">
      <c r="Y410" s="3">
        <v>80107</v>
      </c>
    </row>
    <row r="411" spans="25:25" x14ac:dyDescent="0.2">
      <c r="Y411" s="3">
        <v>80201</v>
      </c>
    </row>
    <row r="412" spans="25:25" x14ac:dyDescent="0.2">
      <c r="Y412" s="3">
        <v>80108</v>
      </c>
    </row>
    <row r="413" spans="25:25" x14ac:dyDescent="0.2">
      <c r="Y413" s="3">
        <v>80202</v>
      </c>
    </row>
    <row r="414" spans="25:25" x14ac:dyDescent="0.2">
      <c r="Y414" s="3">
        <v>80203</v>
      </c>
    </row>
    <row r="415" spans="25:25" x14ac:dyDescent="0.2">
      <c r="Y415" s="3">
        <v>80204</v>
      </c>
    </row>
    <row r="416" spans="25:25" x14ac:dyDescent="0.2">
      <c r="Y416" s="3">
        <v>80205</v>
      </c>
    </row>
    <row r="417" spans="25:25" x14ac:dyDescent="0.2">
      <c r="Y417" s="3">
        <v>80206</v>
      </c>
    </row>
    <row r="418" spans="25:25" x14ac:dyDescent="0.2">
      <c r="Y418" s="3">
        <v>80301</v>
      </c>
    </row>
    <row r="419" spans="25:25" x14ac:dyDescent="0.2">
      <c r="Y419" s="3">
        <v>80302</v>
      </c>
    </row>
    <row r="420" spans="25:25" x14ac:dyDescent="0.2">
      <c r="Y420" s="3">
        <v>80303</v>
      </c>
    </row>
    <row r="421" spans="25:25" x14ac:dyDescent="0.2">
      <c r="Y421" s="3">
        <v>80304</v>
      </c>
    </row>
    <row r="422" spans="25:25" x14ac:dyDescent="0.2">
      <c r="Y422" s="3">
        <v>80305</v>
      </c>
    </row>
    <row r="423" spans="25:25" x14ac:dyDescent="0.2">
      <c r="Y423" s="3">
        <v>80306</v>
      </c>
    </row>
    <row r="424" spans="25:25" x14ac:dyDescent="0.2">
      <c r="Y424" s="3">
        <v>80307</v>
      </c>
    </row>
    <row r="425" spans="25:25" x14ac:dyDescent="0.2">
      <c r="Y425" s="3">
        <v>80308</v>
      </c>
    </row>
    <row r="426" spans="25:25" x14ac:dyDescent="0.2">
      <c r="Y426" s="3">
        <v>80309</v>
      </c>
    </row>
    <row r="427" spans="25:25" x14ac:dyDescent="0.2">
      <c r="Y427" s="3">
        <v>80310</v>
      </c>
    </row>
    <row r="428" spans="25:25" x14ac:dyDescent="0.2">
      <c r="Y428" s="3">
        <v>80311</v>
      </c>
    </row>
    <row r="429" spans="25:25" x14ac:dyDescent="0.2">
      <c r="Y429" s="3">
        <v>80312</v>
      </c>
    </row>
    <row r="430" spans="25:25" x14ac:dyDescent="0.2">
      <c r="Y430" s="3">
        <v>80313</v>
      </c>
    </row>
    <row r="431" spans="25:25" x14ac:dyDescent="0.2">
      <c r="Y431" s="3">
        <v>80401</v>
      </c>
    </row>
    <row r="432" spans="25:25" x14ac:dyDescent="0.2">
      <c r="Y432" s="3">
        <v>80402</v>
      </c>
    </row>
    <row r="433" spans="25:25" x14ac:dyDescent="0.2">
      <c r="Y433" s="3">
        <v>80403</v>
      </c>
    </row>
    <row r="434" spans="25:25" x14ac:dyDescent="0.2">
      <c r="Y434" s="3">
        <v>80404</v>
      </c>
    </row>
    <row r="435" spans="25:25" x14ac:dyDescent="0.2">
      <c r="Y435" s="3">
        <v>80405</v>
      </c>
    </row>
    <row r="436" spans="25:25" x14ac:dyDescent="0.2">
      <c r="Y436" s="3">
        <v>80406</v>
      </c>
    </row>
    <row r="437" spans="25:25" x14ac:dyDescent="0.2">
      <c r="Y437" s="3">
        <v>80407</v>
      </c>
    </row>
    <row r="438" spans="25:25" x14ac:dyDescent="0.2">
      <c r="Y438" s="3">
        <v>80408</v>
      </c>
    </row>
    <row r="439" spans="25:25" x14ac:dyDescent="0.2">
      <c r="Y439" s="3">
        <v>80409</v>
      </c>
    </row>
    <row r="440" spans="25:25" x14ac:dyDescent="0.2">
      <c r="Y440" s="3">
        <v>80410</v>
      </c>
    </row>
    <row r="441" spans="25:25" x14ac:dyDescent="0.2">
      <c r="Y441" s="3">
        <v>80411</v>
      </c>
    </row>
    <row r="442" spans="25:25" x14ac:dyDescent="0.2">
      <c r="Y442" s="3">
        <v>80501</v>
      </c>
    </row>
    <row r="443" spans="25:25" x14ac:dyDescent="0.2">
      <c r="Y443" s="3">
        <v>80502</v>
      </c>
    </row>
    <row r="444" spans="25:25" x14ac:dyDescent="0.2">
      <c r="Y444" s="3">
        <v>80503</v>
      </c>
    </row>
    <row r="445" spans="25:25" x14ac:dyDescent="0.2">
      <c r="Y445" s="3">
        <v>80504</v>
      </c>
    </row>
    <row r="446" spans="25:25" x14ac:dyDescent="0.2">
      <c r="Y446" s="3">
        <v>80505</v>
      </c>
    </row>
    <row r="447" spans="25:25" x14ac:dyDescent="0.2">
      <c r="Y447" s="3">
        <v>80506</v>
      </c>
    </row>
    <row r="448" spans="25:25" x14ac:dyDescent="0.2">
      <c r="Y448" s="3">
        <v>80507</v>
      </c>
    </row>
    <row r="449" spans="25:25" x14ac:dyDescent="0.2">
      <c r="Y449" s="3">
        <v>80508</v>
      </c>
    </row>
    <row r="450" spans="25:25" x14ac:dyDescent="0.2">
      <c r="Y450" s="3">
        <v>80601</v>
      </c>
    </row>
    <row r="451" spans="25:25" x14ac:dyDescent="0.2">
      <c r="Y451" s="3">
        <v>80602</v>
      </c>
    </row>
    <row r="452" spans="25:25" x14ac:dyDescent="0.2">
      <c r="Y452" s="3">
        <v>80603</v>
      </c>
    </row>
    <row r="453" spans="25:25" x14ac:dyDescent="0.2">
      <c r="Y453" s="3">
        <v>80604</v>
      </c>
    </row>
    <row r="454" spans="25:25" x14ac:dyDescent="0.2">
      <c r="Y454" s="3">
        <v>80605</v>
      </c>
    </row>
    <row r="455" spans="25:25" x14ac:dyDescent="0.2">
      <c r="Y455" s="3">
        <v>80701</v>
      </c>
    </row>
    <row r="456" spans="25:25" x14ac:dyDescent="0.2">
      <c r="Y456" s="3">
        <v>80702</v>
      </c>
    </row>
    <row r="457" spans="25:25" x14ac:dyDescent="0.2">
      <c r="Y457" s="3">
        <v>80703</v>
      </c>
    </row>
    <row r="458" spans="25:25" x14ac:dyDescent="0.2">
      <c r="Y458" s="3">
        <v>80704</v>
      </c>
    </row>
    <row r="459" spans="25:25" x14ac:dyDescent="0.2">
      <c r="Y459" s="3">
        <v>80705</v>
      </c>
    </row>
    <row r="460" spans="25:25" x14ac:dyDescent="0.2">
      <c r="Y460" s="3">
        <v>80706</v>
      </c>
    </row>
    <row r="461" spans="25:25" x14ac:dyDescent="0.2">
      <c r="Y461" s="3">
        <v>80707</v>
      </c>
    </row>
    <row r="462" spans="25:25" x14ac:dyDescent="0.2">
      <c r="Y462" s="3">
        <v>80708</v>
      </c>
    </row>
    <row r="463" spans="25:25" x14ac:dyDescent="0.2">
      <c r="Y463" s="3">
        <v>80709</v>
      </c>
    </row>
    <row r="464" spans="25:25" x14ac:dyDescent="0.2">
      <c r="Y464" s="3">
        <v>80710</v>
      </c>
    </row>
    <row r="465" spans="25:25" x14ac:dyDescent="0.2">
      <c r="Y465" s="3">
        <v>80711</v>
      </c>
    </row>
    <row r="466" spans="25:25" x14ac:dyDescent="0.2">
      <c r="Y466" s="3">
        <v>80712</v>
      </c>
    </row>
    <row r="467" spans="25:25" x14ac:dyDescent="0.2">
      <c r="Y467" s="3">
        <v>80713</v>
      </c>
    </row>
    <row r="468" spans="25:25" x14ac:dyDescent="0.2">
      <c r="Y468" s="3">
        <v>80714</v>
      </c>
    </row>
    <row r="469" spans="25:25" x14ac:dyDescent="0.2">
      <c r="Y469" s="3">
        <v>80715</v>
      </c>
    </row>
    <row r="470" spans="25:25" x14ac:dyDescent="0.2">
      <c r="Y470" s="3">
        <v>80716</v>
      </c>
    </row>
    <row r="471" spans="25:25" x14ac:dyDescent="0.2">
      <c r="Y471" s="3">
        <v>80717</v>
      </c>
    </row>
    <row r="472" spans="25:25" x14ac:dyDescent="0.2">
      <c r="Y472" s="3">
        <v>80718</v>
      </c>
    </row>
    <row r="473" spans="25:25" x14ac:dyDescent="0.2">
      <c r="Y473" s="3">
        <v>80801</v>
      </c>
    </row>
    <row r="474" spans="25:25" x14ac:dyDescent="0.2">
      <c r="Y474" s="3">
        <v>80802</v>
      </c>
    </row>
    <row r="475" spans="25:25" x14ac:dyDescent="0.2">
      <c r="Y475" s="3">
        <v>80803</v>
      </c>
    </row>
    <row r="476" spans="25:25" x14ac:dyDescent="0.2">
      <c r="Y476" s="3">
        <v>80804</v>
      </c>
    </row>
    <row r="477" spans="25:25" x14ac:dyDescent="0.2">
      <c r="Y477" s="3">
        <v>80805</v>
      </c>
    </row>
    <row r="478" spans="25:25" x14ac:dyDescent="0.2">
      <c r="Y478" s="3">
        <v>80806</v>
      </c>
    </row>
    <row r="479" spans="25:25" x14ac:dyDescent="0.2">
      <c r="Y479" s="3">
        <v>80807</v>
      </c>
    </row>
    <row r="480" spans="25:25" x14ac:dyDescent="0.2">
      <c r="Y480" s="3">
        <v>80808</v>
      </c>
    </row>
    <row r="481" spans="25:25" x14ac:dyDescent="0.2">
      <c r="Y481" s="3">
        <v>80809</v>
      </c>
    </row>
    <row r="482" spans="25:25" x14ac:dyDescent="0.2">
      <c r="Y482" s="3">
        <v>80810</v>
      </c>
    </row>
    <row r="483" spans="25:25" x14ac:dyDescent="0.2">
      <c r="Y483" s="3">
        <v>80811</v>
      </c>
    </row>
    <row r="484" spans="25:25" x14ac:dyDescent="0.2">
      <c r="Y484" s="3">
        <v>80812</v>
      </c>
    </row>
    <row r="485" spans="25:25" x14ac:dyDescent="0.2">
      <c r="Y485" s="3">
        <v>80813</v>
      </c>
    </row>
    <row r="486" spans="25:25" x14ac:dyDescent="0.2">
      <c r="Y486" s="3">
        <v>80814</v>
      </c>
    </row>
    <row r="487" spans="25:25" x14ac:dyDescent="0.2">
      <c r="Y487" s="3">
        <v>80815</v>
      </c>
    </row>
    <row r="488" spans="25:25" x14ac:dyDescent="0.2">
      <c r="Y488" s="3">
        <v>80816</v>
      </c>
    </row>
    <row r="489" spans="25:25" x14ac:dyDescent="0.2">
      <c r="Y489" s="3">
        <v>80817</v>
      </c>
    </row>
    <row r="490" spans="25:25" x14ac:dyDescent="0.2">
      <c r="Y490" s="3">
        <v>80818</v>
      </c>
    </row>
    <row r="491" spans="25:25" x14ac:dyDescent="0.2">
      <c r="Y491" s="3">
        <v>80819</v>
      </c>
    </row>
    <row r="492" spans="25:25" x14ac:dyDescent="0.2">
      <c r="Y492" s="3">
        <v>80820</v>
      </c>
    </row>
    <row r="493" spans="25:25" x14ac:dyDescent="0.2">
      <c r="Y493" s="3">
        <v>80821</v>
      </c>
    </row>
    <row r="494" spans="25:25" x14ac:dyDescent="0.2">
      <c r="Y494" s="3">
        <v>80822</v>
      </c>
    </row>
    <row r="495" spans="25:25" x14ac:dyDescent="0.2">
      <c r="Y495" s="3">
        <v>80823</v>
      </c>
    </row>
    <row r="496" spans="25:25" x14ac:dyDescent="0.2">
      <c r="Y496" s="3">
        <v>80901</v>
      </c>
    </row>
    <row r="497" spans="25:25" x14ac:dyDescent="0.2">
      <c r="Y497" s="3">
        <v>80902</v>
      </c>
    </row>
    <row r="498" spans="25:25" x14ac:dyDescent="0.2">
      <c r="Y498" s="3">
        <v>80903</v>
      </c>
    </row>
    <row r="499" spans="25:25" x14ac:dyDescent="0.2">
      <c r="Y499" s="3">
        <v>80904</v>
      </c>
    </row>
    <row r="500" spans="25:25" x14ac:dyDescent="0.2">
      <c r="Y500" s="3">
        <v>80905</v>
      </c>
    </row>
    <row r="501" spans="25:25" x14ac:dyDescent="0.2">
      <c r="Y501" s="3">
        <v>80906</v>
      </c>
    </row>
    <row r="502" spans="25:25" x14ac:dyDescent="0.2">
      <c r="Y502" s="3">
        <v>80907</v>
      </c>
    </row>
    <row r="503" spans="25:25" x14ac:dyDescent="0.2">
      <c r="Y503" s="3">
        <v>80908</v>
      </c>
    </row>
    <row r="504" spans="25:25" x14ac:dyDescent="0.2">
      <c r="Y504" s="3">
        <v>80909</v>
      </c>
    </row>
    <row r="505" spans="25:25" x14ac:dyDescent="0.2">
      <c r="Y505" s="3">
        <v>81001</v>
      </c>
    </row>
    <row r="506" spans="25:25" x14ac:dyDescent="0.2">
      <c r="Y506" s="3">
        <v>81002</v>
      </c>
    </row>
    <row r="507" spans="25:25" x14ac:dyDescent="0.2">
      <c r="Y507" s="3">
        <v>81003</v>
      </c>
    </row>
    <row r="508" spans="25:25" x14ac:dyDescent="0.2">
      <c r="Y508" s="3">
        <v>81004</v>
      </c>
    </row>
    <row r="509" spans="25:25" x14ac:dyDescent="0.2">
      <c r="Y509" s="3">
        <v>81005</v>
      </c>
    </row>
    <row r="510" spans="25:25" x14ac:dyDescent="0.2">
      <c r="Y510" s="3">
        <v>81006</v>
      </c>
    </row>
    <row r="511" spans="25:25" x14ac:dyDescent="0.2">
      <c r="Y511" s="3">
        <v>81007</v>
      </c>
    </row>
    <row r="512" spans="25:25" x14ac:dyDescent="0.2">
      <c r="Y512" s="3">
        <v>81008</v>
      </c>
    </row>
    <row r="513" spans="25:25" x14ac:dyDescent="0.2">
      <c r="Y513" s="3">
        <v>81009</v>
      </c>
    </row>
    <row r="514" spans="25:25" x14ac:dyDescent="0.2">
      <c r="Y514" s="3">
        <v>81101</v>
      </c>
    </row>
    <row r="515" spans="25:25" x14ac:dyDescent="0.2">
      <c r="Y515" s="3">
        <v>81102</v>
      </c>
    </row>
    <row r="516" spans="25:25" x14ac:dyDescent="0.2">
      <c r="Y516" s="3">
        <v>81103</v>
      </c>
    </row>
    <row r="517" spans="25:25" x14ac:dyDescent="0.2">
      <c r="Y517" s="3">
        <v>90101</v>
      </c>
    </row>
    <row r="518" spans="25:25" x14ac:dyDescent="0.2">
      <c r="Y518" s="3">
        <v>90102</v>
      </c>
    </row>
    <row r="519" spans="25:25" x14ac:dyDescent="0.2">
      <c r="Y519" s="3">
        <v>90103</v>
      </c>
    </row>
    <row r="520" spans="25:25" x14ac:dyDescent="0.2">
      <c r="Y520" s="3">
        <v>90104</v>
      </c>
    </row>
    <row r="521" spans="25:25" x14ac:dyDescent="0.2">
      <c r="Y521" s="3">
        <v>90105</v>
      </c>
    </row>
    <row r="522" spans="25:25" x14ac:dyDescent="0.2">
      <c r="Y522" s="3">
        <v>90201</v>
      </c>
    </row>
    <row r="523" spans="25:25" x14ac:dyDescent="0.2">
      <c r="Y523" s="3">
        <v>90202</v>
      </c>
    </row>
    <row r="524" spans="25:25" x14ac:dyDescent="0.2">
      <c r="Y524" s="3">
        <v>90203</v>
      </c>
    </row>
    <row r="525" spans="25:25" x14ac:dyDescent="0.2">
      <c r="Y525" s="3">
        <v>90204</v>
      </c>
    </row>
    <row r="526" spans="25:25" x14ac:dyDescent="0.2">
      <c r="Y526" s="3">
        <v>90205</v>
      </c>
    </row>
    <row r="527" spans="25:25" x14ac:dyDescent="0.2">
      <c r="Y527" s="3">
        <v>90206</v>
      </c>
    </row>
    <row r="528" spans="25:25" x14ac:dyDescent="0.2">
      <c r="Y528" s="3">
        <v>90207</v>
      </c>
    </row>
    <row r="529" spans="25:25" x14ac:dyDescent="0.2">
      <c r="Y529" s="3">
        <v>90208</v>
      </c>
    </row>
    <row r="530" spans="25:25" x14ac:dyDescent="0.2">
      <c r="Y530" s="3">
        <v>90209</v>
      </c>
    </row>
    <row r="531" spans="25:25" x14ac:dyDescent="0.2">
      <c r="Y531" s="3">
        <v>90210</v>
      </c>
    </row>
    <row r="532" spans="25:25" x14ac:dyDescent="0.2">
      <c r="Y532" s="3">
        <v>90211</v>
      </c>
    </row>
    <row r="533" spans="25:25" x14ac:dyDescent="0.2">
      <c r="Y533" s="3">
        <v>90212</v>
      </c>
    </row>
    <row r="534" spans="25:25" x14ac:dyDescent="0.2">
      <c r="Y534" s="3">
        <v>90301</v>
      </c>
    </row>
    <row r="535" spans="25:25" x14ac:dyDescent="0.2">
      <c r="Y535" s="3">
        <v>90302</v>
      </c>
    </row>
    <row r="536" spans="25:25" x14ac:dyDescent="0.2">
      <c r="Y536" s="3">
        <v>90303</v>
      </c>
    </row>
    <row r="537" spans="25:25" x14ac:dyDescent="0.2">
      <c r="Y537" s="3">
        <v>90304</v>
      </c>
    </row>
    <row r="538" spans="25:25" x14ac:dyDescent="0.2">
      <c r="Y538" s="3">
        <v>90305</v>
      </c>
    </row>
    <row r="539" spans="25:25" x14ac:dyDescent="0.2">
      <c r="Y539" s="3">
        <v>90306</v>
      </c>
    </row>
    <row r="540" spans="25:25" x14ac:dyDescent="0.2">
      <c r="Y540" s="3">
        <v>90307</v>
      </c>
    </row>
    <row r="541" spans="25:25" x14ac:dyDescent="0.2">
      <c r="Y541" s="3">
        <v>90401</v>
      </c>
    </row>
    <row r="542" spans="25:25" x14ac:dyDescent="0.2">
      <c r="Y542" s="3">
        <v>90402</v>
      </c>
    </row>
    <row r="543" spans="25:25" x14ac:dyDescent="0.2">
      <c r="Y543" s="3">
        <v>90403</v>
      </c>
    </row>
    <row r="544" spans="25:25" x14ac:dyDescent="0.2">
      <c r="Y544" s="3">
        <v>90404</v>
      </c>
    </row>
    <row r="545" spans="25:25" x14ac:dyDescent="0.2">
      <c r="Y545" s="3">
        <v>90405</v>
      </c>
    </row>
    <row r="546" spans="25:25" x14ac:dyDescent="0.2">
      <c r="Y546" s="3">
        <v>90406</v>
      </c>
    </row>
    <row r="547" spans="25:25" x14ac:dyDescent="0.2">
      <c r="Y547" s="3">
        <v>90501</v>
      </c>
    </row>
    <row r="548" spans="25:25" x14ac:dyDescent="0.2">
      <c r="Y548" s="3">
        <v>90502</v>
      </c>
    </row>
    <row r="549" spans="25:25" x14ac:dyDescent="0.2">
      <c r="Y549" s="3">
        <v>90503</v>
      </c>
    </row>
    <row r="550" spans="25:25" x14ac:dyDescent="0.2">
      <c r="Y550" s="3">
        <v>90504</v>
      </c>
    </row>
    <row r="551" spans="25:25" x14ac:dyDescent="0.2">
      <c r="Y551" s="3">
        <v>90505</v>
      </c>
    </row>
    <row r="552" spans="25:25" x14ac:dyDescent="0.2">
      <c r="Y552" s="3">
        <v>90506</v>
      </c>
    </row>
    <row r="553" spans="25:25" x14ac:dyDescent="0.2">
      <c r="Y553" s="3">
        <v>90507</v>
      </c>
    </row>
    <row r="554" spans="25:25" x14ac:dyDescent="0.2">
      <c r="Y554" s="3">
        <v>90508</v>
      </c>
    </row>
    <row r="555" spans="25:25" x14ac:dyDescent="0.2">
      <c r="Y555" s="3">
        <v>90509</v>
      </c>
    </row>
    <row r="556" spans="25:25" x14ac:dyDescent="0.2">
      <c r="Y556" s="3">
        <v>90510</v>
      </c>
    </row>
    <row r="557" spans="25:25" x14ac:dyDescent="0.2">
      <c r="Y557" s="3">
        <v>90511</v>
      </c>
    </row>
    <row r="558" spans="25:25" x14ac:dyDescent="0.2">
      <c r="Y558" s="3">
        <v>90512</v>
      </c>
    </row>
    <row r="559" spans="25:25" x14ac:dyDescent="0.2">
      <c r="Y559" s="3">
        <v>90601</v>
      </c>
    </row>
    <row r="560" spans="25:25" x14ac:dyDescent="0.2">
      <c r="Y560" s="3">
        <v>90602</v>
      </c>
    </row>
    <row r="561" spans="25:25" x14ac:dyDescent="0.2">
      <c r="Y561" s="3">
        <v>90603</v>
      </c>
    </row>
    <row r="562" spans="25:25" x14ac:dyDescent="0.2">
      <c r="Y562" s="3">
        <v>90604</v>
      </c>
    </row>
    <row r="563" spans="25:25" x14ac:dyDescent="0.2">
      <c r="Y563" s="3">
        <v>90605</v>
      </c>
    </row>
    <row r="564" spans="25:25" x14ac:dyDescent="0.2">
      <c r="Y564" s="3">
        <v>90606</v>
      </c>
    </row>
    <row r="565" spans="25:25" x14ac:dyDescent="0.2">
      <c r="Y565" s="3">
        <v>90701</v>
      </c>
    </row>
    <row r="566" spans="25:25" x14ac:dyDescent="0.2">
      <c r="Y566" s="3">
        <v>90607</v>
      </c>
    </row>
    <row r="567" spans="25:25" x14ac:dyDescent="0.2">
      <c r="Y567" s="3">
        <v>90702</v>
      </c>
    </row>
    <row r="568" spans="25:25" x14ac:dyDescent="0.2">
      <c r="Y568" s="3">
        <v>90608</v>
      </c>
    </row>
    <row r="569" spans="25:25" x14ac:dyDescent="0.2">
      <c r="Y569" s="3">
        <v>90703</v>
      </c>
    </row>
    <row r="570" spans="25:25" x14ac:dyDescent="0.2">
      <c r="Y570" s="3">
        <v>90704</v>
      </c>
    </row>
    <row r="571" spans="25:25" x14ac:dyDescent="0.2">
      <c r="Y571" s="3">
        <v>90705</v>
      </c>
    </row>
    <row r="572" spans="25:25" x14ac:dyDescent="0.2">
      <c r="Y572" s="3">
        <v>90801</v>
      </c>
    </row>
    <row r="573" spans="25:25" x14ac:dyDescent="0.2">
      <c r="Y573" s="3">
        <v>90802</v>
      </c>
    </row>
    <row r="574" spans="25:25" x14ac:dyDescent="0.2">
      <c r="Y574" s="3">
        <v>90803</v>
      </c>
    </row>
    <row r="575" spans="25:25" x14ac:dyDescent="0.2">
      <c r="Y575" s="3">
        <v>90804</v>
      </c>
    </row>
    <row r="576" spans="25:25" x14ac:dyDescent="0.2">
      <c r="Y576" s="3">
        <v>90805</v>
      </c>
    </row>
    <row r="577" spans="25:25" x14ac:dyDescent="0.2">
      <c r="Y577" s="3">
        <v>90806</v>
      </c>
    </row>
    <row r="578" spans="25:25" x14ac:dyDescent="0.2">
      <c r="Y578" s="3">
        <v>90901</v>
      </c>
    </row>
    <row r="579" spans="25:25" x14ac:dyDescent="0.2">
      <c r="Y579" s="3">
        <v>90902</v>
      </c>
    </row>
    <row r="580" spans="25:25" x14ac:dyDescent="0.2">
      <c r="Y580" s="3">
        <v>90903</v>
      </c>
    </row>
    <row r="581" spans="25:25" x14ac:dyDescent="0.2">
      <c r="Y581" s="3">
        <v>90904</v>
      </c>
    </row>
    <row r="582" spans="25:25" x14ac:dyDescent="0.2">
      <c r="Y582" s="3">
        <v>90905</v>
      </c>
    </row>
    <row r="583" spans="25:25" x14ac:dyDescent="0.2">
      <c r="Y583" s="3">
        <v>90906</v>
      </c>
    </row>
    <row r="584" spans="25:25" x14ac:dyDescent="0.2">
      <c r="Y584" s="3">
        <v>90907</v>
      </c>
    </row>
    <row r="585" spans="25:25" x14ac:dyDescent="0.2">
      <c r="Y585" s="3">
        <v>91001</v>
      </c>
    </row>
    <row r="586" spans="25:25" x14ac:dyDescent="0.2">
      <c r="Y586" s="3">
        <v>91002</v>
      </c>
    </row>
    <row r="587" spans="25:25" x14ac:dyDescent="0.2">
      <c r="Y587" s="3">
        <v>91003</v>
      </c>
    </row>
    <row r="588" spans="25:25" x14ac:dyDescent="0.2">
      <c r="Y588" s="3">
        <v>91004</v>
      </c>
    </row>
    <row r="589" spans="25:25" x14ac:dyDescent="0.2">
      <c r="Y589" s="3">
        <v>91005</v>
      </c>
    </row>
    <row r="590" spans="25:25" x14ac:dyDescent="0.2">
      <c r="Y590" s="3">
        <v>91006</v>
      </c>
    </row>
    <row r="591" spans="25:25" x14ac:dyDescent="0.2">
      <c r="Y591" s="3">
        <v>91007</v>
      </c>
    </row>
    <row r="592" spans="25:25" x14ac:dyDescent="0.2">
      <c r="Y592" s="3">
        <v>91008</v>
      </c>
    </row>
    <row r="593" spans="25:25" x14ac:dyDescent="0.2">
      <c r="Y593" s="3">
        <v>91009</v>
      </c>
    </row>
    <row r="594" spans="25:25" x14ac:dyDescent="0.2">
      <c r="Y594" s="3">
        <v>91010</v>
      </c>
    </row>
    <row r="595" spans="25:25" x14ac:dyDescent="0.2">
      <c r="Y595" s="3">
        <v>91011</v>
      </c>
    </row>
    <row r="596" spans="25:25" x14ac:dyDescent="0.2">
      <c r="Y596" s="3">
        <v>91012</v>
      </c>
    </row>
    <row r="597" spans="25:25" x14ac:dyDescent="0.2">
      <c r="Y597" s="3">
        <v>91101</v>
      </c>
    </row>
    <row r="598" spans="25:25" x14ac:dyDescent="0.2">
      <c r="Y598" s="3">
        <v>91102</v>
      </c>
    </row>
    <row r="599" spans="25:25" x14ac:dyDescent="0.2">
      <c r="Y599" s="3">
        <v>91103</v>
      </c>
    </row>
    <row r="600" spans="25:25" x14ac:dyDescent="0.2">
      <c r="Y600" s="3">
        <v>91104</v>
      </c>
    </row>
    <row r="601" spans="25:25" x14ac:dyDescent="0.2">
      <c r="Y601" s="3">
        <v>91105</v>
      </c>
    </row>
    <row r="602" spans="25:25" x14ac:dyDescent="0.2">
      <c r="Y602" s="3">
        <v>91106</v>
      </c>
    </row>
    <row r="603" spans="25:25" x14ac:dyDescent="0.2">
      <c r="Y603" s="3">
        <v>91107</v>
      </c>
    </row>
    <row r="604" spans="25:25" x14ac:dyDescent="0.2">
      <c r="Y604" s="3">
        <v>91108</v>
      </c>
    </row>
    <row r="605" spans="25:25" x14ac:dyDescent="0.2">
      <c r="Y605" s="3">
        <v>91109</v>
      </c>
    </row>
    <row r="606" spans="25:25" x14ac:dyDescent="0.2">
      <c r="Y606" s="3">
        <v>91110</v>
      </c>
    </row>
    <row r="607" spans="25:25" x14ac:dyDescent="0.2">
      <c r="Y607" s="3">
        <v>91201</v>
      </c>
    </row>
    <row r="608" spans="25:25" x14ac:dyDescent="0.2">
      <c r="Y608" s="3">
        <v>91202</v>
      </c>
    </row>
    <row r="609" spans="25:25" x14ac:dyDescent="0.2">
      <c r="Y609" s="3">
        <v>91203</v>
      </c>
    </row>
    <row r="610" spans="25:25" x14ac:dyDescent="0.2">
      <c r="Y610" s="3">
        <v>91204</v>
      </c>
    </row>
    <row r="611" spans="25:25" x14ac:dyDescent="0.2">
      <c r="Y611" s="3">
        <v>91205</v>
      </c>
    </row>
    <row r="612" spans="25:25" x14ac:dyDescent="0.2">
      <c r="Y612" s="3">
        <v>100101</v>
      </c>
    </row>
    <row r="613" spans="25:25" x14ac:dyDescent="0.2">
      <c r="Y613" s="3">
        <v>100102</v>
      </c>
    </row>
    <row r="614" spans="25:25" x14ac:dyDescent="0.2">
      <c r="Y614" s="3">
        <v>100103</v>
      </c>
    </row>
    <row r="615" spans="25:25" x14ac:dyDescent="0.2">
      <c r="Y615" s="3">
        <v>100104</v>
      </c>
    </row>
    <row r="616" spans="25:25" x14ac:dyDescent="0.2">
      <c r="Y616" s="3">
        <v>110101</v>
      </c>
    </row>
    <row r="617" spans="25:25" x14ac:dyDescent="0.2">
      <c r="Y617" s="3">
        <v>110102</v>
      </c>
    </row>
    <row r="618" spans="25:25" x14ac:dyDescent="0.2">
      <c r="Y618" s="3">
        <v>110103</v>
      </c>
    </row>
    <row r="619" spans="25:25" x14ac:dyDescent="0.2">
      <c r="Y619" s="3">
        <v>110201</v>
      </c>
    </row>
    <row r="620" spans="25:25" x14ac:dyDescent="0.2">
      <c r="Y620" s="3">
        <v>110202</v>
      </c>
    </row>
    <row r="621" spans="25:25" x14ac:dyDescent="0.2">
      <c r="Y621" s="3">
        <v>120101</v>
      </c>
    </row>
    <row r="622" spans="25:25" x14ac:dyDescent="0.2">
      <c r="Y622" s="3">
        <v>120102</v>
      </c>
    </row>
    <row r="623" spans="25:25" x14ac:dyDescent="0.2">
      <c r="Y623" s="3">
        <v>120103</v>
      </c>
    </row>
    <row r="624" spans="25:25" x14ac:dyDescent="0.2">
      <c r="Y624" s="3">
        <v>120104</v>
      </c>
    </row>
    <row r="625" spans="25:25" x14ac:dyDescent="0.2">
      <c r="Y625" s="3">
        <v>120105</v>
      </c>
    </row>
    <row r="626" spans="25:25" x14ac:dyDescent="0.2">
      <c r="Y626" s="3">
        <v>120106</v>
      </c>
    </row>
    <row r="627" spans="25:25" x14ac:dyDescent="0.2">
      <c r="Y627" s="3">
        <v>120107</v>
      </c>
    </row>
    <row r="628" spans="25:25" x14ac:dyDescent="0.2">
      <c r="Y628" s="3">
        <v>120108</v>
      </c>
    </row>
    <row r="629" spans="25:25" x14ac:dyDescent="0.2">
      <c r="Y629" s="3">
        <v>120201</v>
      </c>
    </row>
    <row r="630" spans="25:25" x14ac:dyDescent="0.2">
      <c r="Y630" s="3">
        <v>120202</v>
      </c>
    </row>
    <row r="631" spans="25:25" x14ac:dyDescent="0.2">
      <c r="Y631" s="3">
        <v>120203</v>
      </c>
    </row>
    <row r="632" spans="25:25" x14ac:dyDescent="0.2">
      <c r="Y632" s="3">
        <v>120204</v>
      </c>
    </row>
    <row r="633" spans="25:25" x14ac:dyDescent="0.2">
      <c r="Y633" s="3">
        <v>120205</v>
      </c>
    </row>
    <row r="634" spans="25:25" x14ac:dyDescent="0.2">
      <c r="Y634" s="3">
        <v>120206</v>
      </c>
    </row>
    <row r="635" spans="25:25" x14ac:dyDescent="0.2">
      <c r="Y635" s="3">
        <v>120207</v>
      </c>
    </row>
    <row r="636" spans="25:25" x14ac:dyDescent="0.2">
      <c r="Y636" s="3">
        <v>120208</v>
      </c>
    </row>
    <row r="637" spans="25:25" x14ac:dyDescent="0.2">
      <c r="Y637" s="3">
        <v>120301</v>
      </c>
    </row>
    <row r="638" spans="25:25" x14ac:dyDescent="0.2">
      <c r="Y638" s="3">
        <v>120302</v>
      </c>
    </row>
    <row r="639" spans="25:25" x14ac:dyDescent="0.2">
      <c r="Y639" s="3">
        <v>120303</v>
      </c>
    </row>
    <row r="640" spans="25:25" x14ac:dyDescent="0.2">
      <c r="Y640" s="3">
        <v>120304</v>
      </c>
    </row>
    <row r="641" spans="25:25" x14ac:dyDescent="0.2">
      <c r="Y641" s="3">
        <v>120305</v>
      </c>
    </row>
    <row r="642" spans="25:25" x14ac:dyDescent="0.2">
      <c r="Y642" s="3">
        <v>120306</v>
      </c>
    </row>
    <row r="643" spans="25:25" x14ac:dyDescent="0.2">
      <c r="Y643" s="3">
        <v>120307</v>
      </c>
    </row>
    <row r="644" spans="25:25" x14ac:dyDescent="0.2">
      <c r="Y644" s="3">
        <v>120308</v>
      </c>
    </row>
    <row r="645" spans="25:25" x14ac:dyDescent="0.2">
      <c r="Y645" s="3">
        <v>120309</v>
      </c>
    </row>
    <row r="646" spans="25:25" x14ac:dyDescent="0.2">
      <c r="Y646" s="3">
        <v>120310</v>
      </c>
    </row>
    <row r="647" spans="25:25" x14ac:dyDescent="0.2">
      <c r="Y647" s="3">
        <v>120311</v>
      </c>
    </row>
    <row r="648" spans="25:25" x14ac:dyDescent="0.2">
      <c r="Y648" s="3">
        <v>120312</v>
      </c>
    </row>
    <row r="649" spans="25:25" x14ac:dyDescent="0.2">
      <c r="Y649" s="3">
        <v>120401</v>
      </c>
    </row>
    <row r="650" spans="25:25" x14ac:dyDescent="0.2">
      <c r="Y650" s="3">
        <v>120402</v>
      </c>
    </row>
    <row r="651" spans="25:25" x14ac:dyDescent="0.2">
      <c r="Y651" s="3">
        <v>120403</v>
      </c>
    </row>
    <row r="652" spans="25:25" x14ac:dyDescent="0.2">
      <c r="Y652" s="3">
        <v>120404</v>
      </c>
    </row>
    <row r="653" spans="25:25" x14ac:dyDescent="0.2">
      <c r="Y653" s="3">
        <v>120405</v>
      </c>
    </row>
    <row r="654" spans="25:25" x14ac:dyDescent="0.2">
      <c r="Y654" s="3">
        <v>120501</v>
      </c>
    </row>
    <row r="655" spans="25:25" x14ac:dyDescent="0.2">
      <c r="Y655" s="3">
        <v>120502</v>
      </c>
    </row>
    <row r="656" spans="25:25" x14ac:dyDescent="0.2">
      <c r="Y656" s="3">
        <v>120503</v>
      </c>
    </row>
    <row r="657" spans="25:25" x14ac:dyDescent="0.2">
      <c r="Y657" s="3">
        <v>120504</v>
      </c>
    </row>
    <row r="658" spans="25:25" x14ac:dyDescent="0.2">
      <c r="Y658" s="3">
        <v>120505</v>
      </c>
    </row>
    <row r="659" spans="25:25" x14ac:dyDescent="0.2">
      <c r="Y659" s="3">
        <v>120506</v>
      </c>
    </row>
    <row r="660" spans="25:25" x14ac:dyDescent="0.2">
      <c r="Y660" s="3">
        <v>120507</v>
      </c>
    </row>
    <row r="661" spans="25:25" x14ac:dyDescent="0.2">
      <c r="Y661" s="3">
        <v>120508</v>
      </c>
    </row>
    <row r="662" spans="25:25" x14ac:dyDescent="0.2">
      <c r="Y662" s="3">
        <v>120509</v>
      </c>
    </row>
    <row r="663" spans="25:25" x14ac:dyDescent="0.2">
      <c r="Y663" s="3">
        <v>120601</v>
      </c>
    </row>
    <row r="664" spans="25:25" x14ac:dyDescent="0.2">
      <c r="Y664" s="3">
        <v>120602</v>
      </c>
    </row>
    <row r="665" spans="25:25" x14ac:dyDescent="0.2">
      <c r="Y665" s="3">
        <v>120603</v>
      </c>
    </row>
    <row r="666" spans="25:25" x14ac:dyDescent="0.2">
      <c r="Y666" s="3">
        <v>120604</v>
      </c>
    </row>
    <row r="667" spans="25:25" x14ac:dyDescent="0.2">
      <c r="Y667" s="3">
        <v>120605</v>
      </c>
    </row>
    <row r="668" spans="25:25" x14ac:dyDescent="0.2">
      <c r="Y668" s="3">
        <v>120606</v>
      </c>
    </row>
    <row r="669" spans="25:25" x14ac:dyDescent="0.2">
      <c r="Y669" s="3">
        <v>120607</v>
      </c>
    </row>
    <row r="670" spans="25:25" x14ac:dyDescent="0.2">
      <c r="Y670" s="3">
        <v>120608</v>
      </c>
    </row>
    <row r="671" spans="25:25" x14ac:dyDescent="0.2">
      <c r="Y671" s="3">
        <v>120701</v>
      </c>
    </row>
    <row r="672" spans="25:25" x14ac:dyDescent="0.2">
      <c r="Y672" s="3">
        <v>120702</v>
      </c>
    </row>
    <row r="673" spans="25:25" x14ac:dyDescent="0.2">
      <c r="Y673" s="3">
        <v>120703</v>
      </c>
    </row>
    <row r="674" spans="25:25" x14ac:dyDescent="0.2">
      <c r="Y674" s="3">
        <v>120704</v>
      </c>
    </row>
    <row r="675" spans="25:25" x14ac:dyDescent="0.2">
      <c r="Y675" s="3">
        <v>120705</v>
      </c>
    </row>
    <row r="676" spans="25:25" x14ac:dyDescent="0.2">
      <c r="Y676" s="3">
        <v>120706</v>
      </c>
    </row>
    <row r="677" spans="25:25" x14ac:dyDescent="0.2">
      <c r="Y677" s="3">
        <v>120707</v>
      </c>
    </row>
  </sheetData>
  <mergeCells count="176">
    <mergeCell ref="E2:N2"/>
    <mergeCell ref="E1:N1"/>
    <mergeCell ref="D5:E6"/>
    <mergeCell ref="F5:M6"/>
    <mergeCell ref="N5:N6"/>
    <mergeCell ref="V9:V12"/>
    <mergeCell ref="E3:N3"/>
    <mergeCell ref="O5:O6"/>
    <mergeCell ref="T5:V5"/>
    <mergeCell ref="O2:V3"/>
    <mergeCell ref="S9:U12"/>
    <mergeCell ref="J9:J11"/>
    <mergeCell ref="K9:K11"/>
    <mergeCell ref="A1:B1"/>
    <mergeCell ref="B2:B3"/>
    <mergeCell ref="C2:C3"/>
    <mergeCell ref="B5:B6"/>
    <mergeCell ref="C5:C6"/>
    <mergeCell ref="A9:A12"/>
    <mergeCell ref="B9:D12"/>
    <mergeCell ref="E9:E12"/>
    <mergeCell ref="F9:G9"/>
    <mergeCell ref="H9:H12"/>
    <mergeCell ref="I9:I12"/>
    <mergeCell ref="F10:F11"/>
    <mergeCell ref="G10:G11"/>
    <mergeCell ref="P10:P12"/>
    <mergeCell ref="Q10:Q12"/>
    <mergeCell ref="R10:R12"/>
    <mergeCell ref="L11:L12"/>
    <mergeCell ref="L9:L10"/>
    <mergeCell ref="M9:M12"/>
    <mergeCell ref="N9:O12"/>
    <mergeCell ref="P9:R9"/>
    <mergeCell ref="B13:D13"/>
    <mergeCell ref="F13:G13"/>
    <mergeCell ref="J13:K13"/>
    <mergeCell ref="N13:O13"/>
    <mergeCell ref="B14:D14"/>
    <mergeCell ref="F14:G14"/>
    <mergeCell ref="J14:K14"/>
    <mergeCell ref="N14:O14"/>
    <mergeCell ref="B15:D15"/>
    <mergeCell ref="F15:G15"/>
    <mergeCell ref="J15:K15"/>
    <mergeCell ref="N15:O15"/>
    <mergeCell ref="B16:D16"/>
    <mergeCell ref="F16:G16"/>
    <mergeCell ref="J16:K16"/>
    <mergeCell ref="N16:O16"/>
    <mergeCell ref="B17:D17"/>
    <mergeCell ref="F17:G17"/>
    <mergeCell ref="J17:K17"/>
    <mergeCell ref="N17:O17"/>
    <mergeCell ref="B18:D18"/>
    <mergeCell ref="F18:G18"/>
    <mergeCell ref="J18:K18"/>
    <mergeCell ref="N18:O18"/>
    <mergeCell ref="B19:D19"/>
    <mergeCell ref="F19:G19"/>
    <mergeCell ref="J19:K19"/>
    <mergeCell ref="N19:O19"/>
    <mergeCell ref="B20:D20"/>
    <mergeCell ref="F20:G20"/>
    <mergeCell ref="J20:K20"/>
    <mergeCell ref="N20:O20"/>
    <mergeCell ref="B21:D21"/>
    <mergeCell ref="F21:G21"/>
    <mergeCell ref="J21:K21"/>
    <mergeCell ref="N21:O21"/>
    <mergeCell ref="B22:D22"/>
    <mergeCell ref="F22:G22"/>
    <mergeCell ref="J22:K22"/>
    <mergeCell ref="N22:O22"/>
    <mergeCell ref="B23:D23"/>
    <mergeCell ref="F23:G23"/>
    <mergeCell ref="J23:K23"/>
    <mergeCell ref="N23:O23"/>
    <mergeCell ref="B24:D24"/>
    <mergeCell ref="F24:G24"/>
    <mergeCell ref="J24:K24"/>
    <mergeCell ref="N24:O24"/>
    <mergeCell ref="B25:D25"/>
    <mergeCell ref="F25:G25"/>
    <mergeCell ref="J25:K25"/>
    <mergeCell ref="N25:O25"/>
    <mergeCell ref="B26:D26"/>
    <mergeCell ref="F26:G26"/>
    <mergeCell ref="J26:K26"/>
    <mergeCell ref="N26:O26"/>
    <mergeCell ref="B27:D27"/>
    <mergeCell ref="F27:G27"/>
    <mergeCell ref="J27:K27"/>
    <mergeCell ref="N27:O27"/>
    <mergeCell ref="B28:D28"/>
    <mergeCell ref="F28:G28"/>
    <mergeCell ref="J28:K28"/>
    <mergeCell ref="N28:O28"/>
    <mergeCell ref="B29:D29"/>
    <mergeCell ref="F29:G29"/>
    <mergeCell ref="J29:K29"/>
    <mergeCell ref="N29:O29"/>
    <mergeCell ref="B30:D30"/>
    <mergeCell ref="F30:G30"/>
    <mergeCell ref="J30:K30"/>
    <mergeCell ref="N30:O30"/>
    <mergeCell ref="B31:D31"/>
    <mergeCell ref="F31:G31"/>
    <mergeCell ref="J31:K31"/>
    <mergeCell ref="N31:O31"/>
    <mergeCell ref="B32:D32"/>
    <mergeCell ref="F32:G32"/>
    <mergeCell ref="J32:K32"/>
    <mergeCell ref="N32:O32"/>
    <mergeCell ref="B33:D33"/>
    <mergeCell ref="F33:G33"/>
    <mergeCell ref="J33:K33"/>
    <mergeCell ref="N33:O33"/>
    <mergeCell ref="B34:D34"/>
    <mergeCell ref="F34:G34"/>
    <mergeCell ref="J34:K34"/>
    <mergeCell ref="N34:O34"/>
    <mergeCell ref="B35:D35"/>
    <mergeCell ref="F35:G35"/>
    <mergeCell ref="J35:K35"/>
    <mergeCell ref="N35:O35"/>
    <mergeCell ref="B36:D36"/>
    <mergeCell ref="F36:G36"/>
    <mergeCell ref="J36:K36"/>
    <mergeCell ref="N36:O36"/>
    <mergeCell ref="B37:D37"/>
    <mergeCell ref="F37:G37"/>
    <mergeCell ref="J37:K37"/>
    <mergeCell ref="N37:O37"/>
    <mergeCell ref="B38:D38"/>
    <mergeCell ref="F38:G38"/>
    <mergeCell ref="J38:K38"/>
    <mergeCell ref="N38:O38"/>
    <mergeCell ref="B39:D39"/>
    <mergeCell ref="F39:G39"/>
    <mergeCell ref="J39:K39"/>
    <mergeCell ref="N39:O39"/>
    <mergeCell ref="B40:D40"/>
    <mergeCell ref="F40:G40"/>
    <mergeCell ref="J40:K40"/>
    <mergeCell ref="N40:O40"/>
    <mergeCell ref="B41:D41"/>
    <mergeCell ref="F41:G41"/>
    <mergeCell ref="J41:K41"/>
    <mergeCell ref="N41:O41"/>
    <mergeCell ref="F42:G42"/>
    <mergeCell ref="J42:K42"/>
    <mergeCell ref="F43:G43"/>
    <mergeCell ref="J43:K43"/>
    <mergeCell ref="B44:D44"/>
    <mergeCell ref="F44:G44"/>
    <mergeCell ref="J44:K44"/>
    <mergeCell ref="B45:D45"/>
    <mergeCell ref="F45:G45"/>
    <mergeCell ref="J45:K45"/>
    <mergeCell ref="N45:O45"/>
    <mergeCell ref="F46:G46"/>
    <mergeCell ref="J46:K46"/>
    <mergeCell ref="B47:D47"/>
    <mergeCell ref="F47:G47"/>
    <mergeCell ref="J47:K47"/>
    <mergeCell ref="N47:O47"/>
    <mergeCell ref="Q51:R51"/>
    <mergeCell ref="S52:V52"/>
    <mergeCell ref="B48:D48"/>
    <mergeCell ref="F48:G48"/>
    <mergeCell ref="J48:K48"/>
    <mergeCell ref="N48:O48"/>
    <mergeCell ref="C51:D51"/>
    <mergeCell ref="F51:K51"/>
    <mergeCell ref="N51:P51"/>
  </mergeCells>
  <dataValidations count="6">
    <dataValidation type="list" allowBlank="1" showInputMessage="1" showErrorMessage="1" sqref="O5 I13:I48">
      <formula1>$Y$55:$Y$677</formula1>
    </dataValidation>
    <dataValidation type="whole" allowBlank="1" showInputMessage="1" showErrorMessage="1" sqref="M13:M48">
      <formula1>0</formula1>
      <formula2>7</formula2>
    </dataValidation>
    <dataValidation type="whole" allowBlank="1" showInputMessage="1" showErrorMessage="1" sqref="F13:G48">
      <formula1>1</formula1>
      <formula2>2</formula2>
    </dataValidation>
    <dataValidation type="list" allowBlank="1" showInputMessage="1" showErrorMessage="1" sqref="C5:C6">
      <formula1>$Z$55:$Z$66</formula1>
    </dataValidation>
    <dataValidation type="whole" allowBlank="1" showInputMessage="1" showErrorMessage="1" sqref="J13:K48">
      <formula1>3</formula1>
      <formula2>4</formula2>
    </dataValidation>
    <dataValidation type="whole" allowBlank="1" showInputMessage="1" showErrorMessage="1" sqref="S13:U48">
      <formula1>1</formula1>
      <formula2>6</formula2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O5" sqref="O5"/>
    </sheetView>
  </sheetViews>
  <sheetFormatPr baseColWidth="10" defaultRowHeight="12.75" x14ac:dyDescent="0.2"/>
  <cols>
    <col min="1" max="1" width="3.7109375" style="3" customWidth="1"/>
    <col min="2" max="2" width="10.7109375" style="3" customWidth="1"/>
    <col min="3" max="3" width="14.7109375" style="3" customWidth="1"/>
    <col min="4" max="4" width="13.5703125" style="3" customWidth="1"/>
    <col min="5" max="5" width="17.7109375" style="3" customWidth="1"/>
    <col min="6" max="9" width="4.7109375" style="3" customWidth="1"/>
    <col min="10" max="10" width="7.7109375" style="3" customWidth="1"/>
    <col min="11" max="12" width="2.7109375" style="3" customWidth="1"/>
    <col min="13" max="15" width="5.7109375" style="3" customWidth="1"/>
    <col min="16" max="16" width="12.7109375" style="3" customWidth="1"/>
    <col min="17" max="18" width="2.7109375" style="3" customWidth="1"/>
    <col min="19" max="22" width="6.7109375" style="3" customWidth="1"/>
    <col min="23" max="24" width="25.7109375" style="3" customWidth="1"/>
    <col min="25" max="16384" width="11.42578125" style="3"/>
  </cols>
  <sheetData>
    <row r="1" spans="1:24" ht="26.25" x14ac:dyDescent="0.4">
      <c r="A1" s="161" t="s">
        <v>0</v>
      </c>
      <c r="B1" s="161"/>
      <c r="C1" s="1"/>
      <c r="D1" s="1"/>
      <c r="E1" s="1"/>
      <c r="F1" s="1"/>
      <c r="G1" s="1"/>
      <c r="H1" s="1"/>
      <c r="I1" s="1"/>
      <c r="J1" s="1"/>
      <c r="K1" s="32" t="s">
        <v>1</v>
      </c>
      <c r="L1" s="32"/>
      <c r="M1" s="2"/>
      <c r="N1" s="2"/>
      <c r="O1" s="1"/>
      <c r="P1" s="1"/>
      <c r="Q1" s="1"/>
      <c r="R1" s="1"/>
      <c r="S1" s="1"/>
      <c r="T1" s="170" t="s">
        <v>173</v>
      </c>
      <c r="U1" s="170"/>
      <c r="V1" s="170"/>
      <c r="W1" s="202"/>
      <c r="X1" s="202"/>
    </row>
    <row r="2" spans="1:24" ht="18" customHeight="1" x14ac:dyDescent="0.25">
      <c r="A2" s="2"/>
      <c r="B2" s="61" t="s">
        <v>174</v>
      </c>
      <c r="C2" s="14"/>
      <c r="D2" s="62"/>
      <c r="E2" s="1"/>
      <c r="F2" s="1"/>
      <c r="G2" s="1"/>
      <c r="H2" s="1"/>
      <c r="I2" s="1"/>
      <c r="J2" s="1"/>
      <c r="K2" s="4" t="s">
        <v>2</v>
      </c>
      <c r="L2" s="4"/>
      <c r="M2" s="2"/>
      <c r="N2" s="2"/>
      <c r="O2" s="1"/>
      <c r="P2" s="1"/>
      <c r="Q2" s="1"/>
      <c r="R2" s="1"/>
      <c r="S2" s="1"/>
      <c r="U2" s="63"/>
      <c r="V2" s="64"/>
      <c r="W2" s="203"/>
      <c r="X2" s="65"/>
    </row>
    <row r="3" spans="1:24" ht="15" customHeight="1" x14ac:dyDescent="0.2">
      <c r="A3" s="2"/>
      <c r="B3" s="44"/>
      <c r="C3" s="1"/>
      <c r="D3" s="1"/>
      <c r="E3" s="1"/>
      <c r="F3" s="1"/>
      <c r="G3" s="1"/>
      <c r="H3" s="1"/>
      <c r="I3" s="1"/>
      <c r="J3" s="1"/>
      <c r="K3" s="15" t="s">
        <v>3</v>
      </c>
      <c r="L3" s="15"/>
      <c r="M3" s="2"/>
      <c r="N3" s="2"/>
      <c r="O3" s="1"/>
      <c r="P3" s="1"/>
      <c r="Q3" s="1"/>
      <c r="R3" s="1"/>
      <c r="S3" s="1"/>
      <c r="T3" s="63"/>
      <c r="U3" s="170" t="s">
        <v>175</v>
      </c>
      <c r="V3" s="170"/>
      <c r="W3" s="202"/>
      <c r="X3" s="64"/>
    </row>
    <row r="4" spans="1:24" ht="18" customHeight="1" x14ac:dyDescent="0.25">
      <c r="A4" s="2"/>
      <c r="B4" s="61" t="s">
        <v>176</v>
      </c>
      <c r="C4" s="14"/>
      <c r="D4" s="62"/>
      <c r="E4" s="2"/>
      <c r="F4" s="1"/>
      <c r="G4" s="1"/>
      <c r="H4" s="1"/>
      <c r="I4" s="1"/>
      <c r="J4" s="1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2"/>
      <c r="W4" s="2"/>
      <c r="X4" s="2"/>
    </row>
    <row r="5" spans="1:24" ht="24.75" customHeight="1" x14ac:dyDescent="0.2">
      <c r="A5" s="170" t="s">
        <v>177</v>
      </c>
      <c r="B5" s="170"/>
      <c r="C5" s="170"/>
      <c r="D5" s="204"/>
      <c r="E5" s="204"/>
      <c r="F5" s="204"/>
      <c r="G5" s="204"/>
      <c r="H5" s="204"/>
      <c r="I5" s="204"/>
      <c r="J5" s="204"/>
      <c r="K5" s="204"/>
      <c r="L5" s="16"/>
      <c r="M5" s="2"/>
      <c r="N5" s="17" t="s">
        <v>4</v>
      </c>
      <c r="O5" s="18"/>
      <c r="P5" s="17" t="s">
        <v>5</v>
      </c>
      <c r="Q5" s="217"/>
      <c r="R5" s="218"/>
      <c r="S5" s="2"/>
      <c r="T5" s="19" t="s">
        <v>6</v>
      </c>
      <c r="U5" s="18"/>
      <c r="V5" s="2"/>
      <c r="W5" s="2"/>
      <c r="X5" s="2"/>
    </row>
    <row r="6" spans="1:24" ht="9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thickBot="1" x14ac:dyDescent="0.3">
      <c r="A7" s="211" t="s">
        <v>7</v>
      </c>
      <c r="B7" s="214" t="s">
        <v>8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6"/>
      <c r="P7" s="214" t="s">
        <v>9</v>
      </c>
      <c r="Q7" s="215"/>
      <c r="R7" s="215"/>
      <c r="S7" s="215"/>
      <c r="T7" s="215"/>
      <c r="U7" s="215"/>
      <c r="V7" s="215"/>
      <c r="W7" s="215"/>
      <c r="X7" s="216"/>
    </row>
    <row r="8" spans="1:24" ht="37.5" customHeight="1" x14ac:dyDescent="0.2">
      <c r="A8" s="212"/>
      <c r="B8" s="219" t="s">
        <v>10</v>
      </c>
      <c r="C8" s="220"/>
      <c r="D8" s="221"/>
      <c r="E8" s="198" t="s">
        <v>11</v>
      </c>
      <c r="F8" s="226" t="s">
        <v>178</v>
      </c>
      <c r="G8" s="187" t="s">
        <v>12</v>
      </c>
      <c r="H8" s="187" t="s">
        <v>13</v>
      </c>
      <c r="I8" s="187" t="s">
        <v>14</v>
      </c>
      <c r="J8" s="209" t="s">
        <v>179</v>
      </c>
      <c r="K8" s="196" t="s">
        <v>15</v>
      </c>
      <c r="L8" s="197"/>
      <c r="M8" s="198" t="s">
        <v>16</v>
      </c>
      <c r="N8" s="198"/>
      <c r="O8" s="199"/>
      <c r="P8" s="200" t="s">
        <v>17</v>
      </c>
      <c r="Q8" s="205" t="s">
        <v>18</v>
      </c>
      <c r="R8" s="206"/>
      <c r="S8" s="207" t="s">
        <v>19</v>
      </c>
      <c r="T8" s="209" t="s">
        <v>180</v>
      </c>
      <c r="U8" s="187" t="s">
        <v>20</v>
      </c>
      <c r="V8" s="189" t="s">
        <v>181</v>
      </c>
      <c r="W8" s="191" t="s">
        <v>21</v>
      </c>
      <c r="X8" s="192"/>
    </row>
    <row r="9" spans="1:24" ht="67.5" customHeight="1" x14ac:dyDescent="0.2">
      <c r="A9" s="213"/>
      <c r="B9" s="222"/>
      <c r="C9" s="223"/>
      <c r="D9" s="224"/>
      <c r="E9" s="225"/>
      <c r="F9" s="207"/>
      <c r="G9" s="188"/>
      <c r="H9" s="188"/>
      <c r="I9" s="188"/>
      <c r="J9" s="210"/>
      <c r="K9" s="20" t="s">
        <v>22</v>
      </c>
      <c r="L9" s="21" t="s">
        <v>23</v>
      </c>
      <c r="M9" s="22" t="s">
        <v>4</v>
      </c>
      <c r="N9" s="22" t="s">
        <v>5</v>
      </c>
      <c r="O9" s="23" t="s">
        <v>6</v>
      </c>
      <c r="P9" s="201"/>
      <c r="Q9" s="20" t="s">
        <v>24</v>
      </c>
      <c r="R9" s="21" t="s">
        <v>25</v>
      </c>
      <c r="S9" s="208"/>
      <c r="T9" s="210"/>
      <c r="U9" s="188"/>
      <c r="V9" s="190"/>
      <c r="W9" s="193"/>
      <c r="X9" s="194"/>
    </row>
    <row r="10" spans="1:24" ht="30" customHeight="1" x14ac:dyDescent="0.2">
      <c r="A10" s="24" t="str">
        <f>IF(B10="","",1)</f>
        <v/>
      </c>
      <c r="B10" s="185"/>
      <c r="C10" s="104"/>
      <c r="D10" s="105"/>
      <c r="E10" s="39"/>
      <c r="F10" s="39"/>
      <c r="G10" s="39"/>
      <c r="H10" s="39"/>
      <c r="I10" s="39"/>
      <c r="J10" s="39"/>
      <c r="K10" s="108"/>
      <c r="L10" s="109"/>
      <c r="M10" s="39"/>
      <c r="N10" s="39"/>
      <c r="O10" s="40"/>
      <c r="P10" s="25"/>
      <c r="Q10" s="108"/>
      <c r="R10" s="109"/>
      <c r="S10" s="39"/>
      <c r="T10" s="39"/>
      <c r="U10" s="39"/>
      <c r="V10" s="39"/>
      <c r="W10" s="113"/>
      <c r="X10" s="195"/>
    </row>
    <row r="11" spans="1:24" ht="30" customHeight="1" x14ac:dyDescent="0.2">
      <c r="A11" s="24" t="str">
        <f t="shared" ref="A11:A43" si="0">IF(B11="","",A10+1)</f>
        <v/>
      </c>
      <c r="B11" s="185"/>
      <c r="C11" s="104"/>
      <c r="D11" s="105"/>
      <c r="E11" s="39"/>
      <c r="F11" s="39"/>
      <c r="G11" s="39"/>
      <c r="H11" s="39"/>
      <c r="I11" s="39"/>
      <c r="J11" s="39"/>
      <c r="K11" s="108"/>
      <c r="L11" s="109"/>
      <c r="M11" s="39"/>
      <c r="N11" s="39"/>
      <c r="O11" s="40"/>
      <c r="P11" s="25"/>
      <c r="Q11" s="108"/>
      <c r="R11" s="109"/>
      <c r="S11" s="39"/>
      <c r="T11" s="39"/>
      <c r="U11" s="39"/>
      <c r="V11" s="39"/>
      <c r="W11" s="106"/>
      <c r="X11" s="186"/>
    </row>
    <row r="12" spans="1:24" ht="30" customHeight="1" x14ac:dyDescent="0.2">
      <c r="A12" s="24" t="str">
        <f t="shared" si="0"/>
        <v/>
      </c>
      <c r="B12" s="185"/>
      <c r="C12" s="104"/>
      <c r="D12" s="105"/>
      <c r="E12" s="39"/>
      <c r="F12" s="39"/>
      <c r="G12" s="39"/>
      <c r="H12" s="39"/>
      <c r="I12" s="39"/>
      <c r="J12" s="39"/>
      <c r="K12" s="108"/>
      <c r="L12" s="109"/>
      <c r="M12" s="39"/>
      <c r="N12" s="39"/>
      <c r="O12" s="40"/>
      <c r="P12" s="25"/>
      <c r="Q12" s="108"/>
      <c r="R12" s="109"/>
      <c r="S12" s="39"/>
      <c r="T12" s="39"/>
      <c r="U12" s="39"/>
      <c r="V12" s="39"/>
      <c r="W12" s="106"/>
      <c r="X12" s="186"/>
    </row>
    <row r="13" spans="1:24" ht="30" customHeight="1" x14ac:dyDescent="0.2">
      <c r="A13" s="24" t="str">
        <f t="shared" si="0"/>
        <v/>
      </c>
      <c r="B13" s="185"/>
      <c r="C13" s="104"/>
      <c r="D13" s="105"/>
      <c r="E13" s="39"/>
      <c r="F13" s="39"/>
      <c r="G13" s="39"/>
      <c r="H13" s="39"/>
      <c r="I13" s="39"/>
      <c r="J13" s="39"/>
      <c r="K13" s="108"/>
      <c r="L13" s="109"/>
      <c r="M13" s="39"/>
      <c r="N13" s="39"/>
      <c r="O13" s="40"/>
      <c r="P13" s="25"/>
      <c r="Q13" s="108"/>
      <c r="R13" s="109"/>
      <c r="S13" s="39"/>
      <c r="T13" s="39"/>
      <c r="U13" s="39"/>
      <c r="V13" s="39"/>
      <c r="W13" s="106"/>
      <c r="X13" s="186"/>
    </row>
    <row r="14" spans="1:24" ht="30" customHeight="1" x14ac:dyDescent="0.2">
      <c r="A14" s="24" t="str">
        <f t="shared" si="0"/>
        <v/>
      </c>
      <c r="B14" s="185"/>
      <c r="C14" s="104"/>
      <c r="D14" s="105"/>
      <c r="E14" s="39"/>
      <c r="F14" s="39"/>
      <c r="G14" s="39"/>
      <c r="H14" s="39"/>
      <c r="I14" s="39"/>
      <c r="J14" s="39"/>
      <c r="K14" s="108"/>
      <c r="L14" s="109"/>
      <c r="M14" s="39"/>
      <c r="N14" s="39"/>
      <c r="O14" s="40"/>
      <c r="P14" s="25"/>
      <c r="Q14" s="36"/>
      <c r="R14" s="37"/>
      <c r="S14" s="39"/>
      <c r="T14" s="39"/>
      <c r="U14" s="39"/>
      <c r="V14" s="39"/>
      <c r="W14" s="106"/>
      <c r="X14" s="186"/>
    </row>
    <row r="15" spans="1:24" ht="30" customHeight="1" x14ac:dyDescent="0.2">
      <c r="A15" s="24" t="str">
        <f t="shared" si="0"/>
        <v/>
      </c>
      <c r="B15" s="185"/>
      <c r="C15" s="104"/>
      <c r="D15" s="105"/>
      <c r="E15" s="39"/>
      <c r="F15" s="39"/>
      <c r="G15" s="39"/>
      <c r="H15" s="39"/>
      <c r="I15" s="39"/>
      <c r="J15" s="39"/>
      <c r="K15" s="108"/>
      <c r="L15" s="109"/>
      <c r="M15" s="39"/>
      <c r="N15" s="39"/>
      <c r="O15" s="40"/>
      <c r="P15" s="25"/>
      <c r="Q15" s="36"/>
      <c r="R15" s="37"/>
      <c r="S15" s="39"/>
      <c r="T15" s="39"/>
      <c r="U15" s="39"/>
      <c r="V15" s="39"/>
      <c r="W15" s="106"/>
      <c r="X15" s="186"/>
    </row>
    <row r="16" spans="1:24" ht="30" customHeight="1" x14ac:dyDescent="0.2">
      <c r="A16" s="24" t="str">
        <f t="shared" si="0"/>
        <v/>
      </c>
      <c r="B16" s="185"/>
      <c r="C16" s="104"/>
      <c r="D16" s="105"/>
      <c r="E16" s="39"/>
      <c r="F16" s="39"/>
      <c r="G16" s="39"/>
      <c r="H16" s="39"/>
      <c r="I16" s="39"/>
      <c r="J16" s="39"/>
      <c r="K16" s="108"/>
      <c r="L16" s="109"/>
      <c r="M16" s="39"/>
      <c r="N16" s="39"/>
      <c r="O16" s="40"/>
      <c r="P16" s="25"/>
      <c r="Q16" s="108"/>
      <c r="R16" s="109"/>
      <c r="S16" s="39"/>
      <c r="T16" s="39"/>
      <c r="U16" s="39"/>
      <c r="V16" s="39"/>
      <c r="W16" s="106"/>
      <c r="X16" s="186"/>
    </row>
    <row r="17" spans="1:24" ht="30" customHeight="1" x14ac:dyDescent="0.2">
      <c r="A17" s="24" t="str">
        <f t="shared" si="0"/>
        <v/>
      </c>
      <c r="B17" s="185"/>
      <c r="C17" s="104"/>
      <c r="D17" s="105"/>
      <c r="E17" s="39"/>
      <c r="F17" s="39"/>
      <c r="G17" s="39"/>
      <c r="H17" s="39"/>
      <c r="I17" s="39"/>
      <c r="J17" s="39"/>
      <c r="K17" s="108"/>
      <c r="L17" s="109"/>
      <c r="M17" s="39"/>
      <c r="N17" s="39"/>
      <c r="O17" s="40"/>
      <c r="P17" s="25"/>
      <c r="Q17" s="108"/>
      <c r="R17" s="109"/>
      <c r="S17" s="39"/>
      <c r="T17" s="39"/>
      <c r="U17" s="39"/>
      <c r="V17" s="39"/>
      <c r="W17" s="106"/>
      <c r="X17" s="186"/>
    </row>
    <row r="18" spans="1:24" ht="30" customHeight="1" x14ac:dyDescent="0.2">
      <c r="A18" s="24" t="str">
        <f t="shared" si="0"/>
        <v/>
      </c>
      <c r="B18" s="185"/>
      <c r="C18" s="104"/>
      <c r="D18" s="105"/>
      <c r="E18" s="39"/>
      <c r="F18" s="39"/>
      <c r="G18" s="39"/>
      <c r="H18" s="39"/>
      <c r="I18" s="39"/>
      <c r="J18" s="39"/>
      <c r="K18" s="108"/>
      <c r="L18" s="109"/>
      <c r="M18" s="39"/>
      <c r="N18" s="39"/>
      <c r="O18" s="40"/>
      <c r="P18" s="25"/>
      <c r="Q18" s="108"/>
      <c r="R18" s="109"/>
      <c r="S18" s="39"/>
      <c r="T18" s="39"/>
      <c r="U18" s="39"/>
      <c r="V18" s="39"/>
      <c r="W18" s="106"/>
      <c r="X18" s="186"/>
    </row>
    <row r="19" spans="1:24" ht="30" customHeight="1" x14ac:dyDescent="0.2">
      <c r="A19" s="24" t="str">
        <f t="shared" si="0"/>
        <v/>
      </c>
      <c r="B19" s="185"/>
      <c r="C19" s="104"/>
      <c r="D19" s="105"/>
      <c r="E19" s="39"/>
      <c r="F19" s="39"/>
      <c r="G19" s="39"/>
      <c r="H19" s="39"/>
      <c r="I19" s="39"/>
      <c r="J19" s="39"/>
      <c r="K19" s="108"/>
      <c r="L19" s="109"/>
      <c r="M19" s="39"/>
      <c r="N19" s="39"/>
      <c r="O19" s="40"/>
      <c r="P19" s="25"/>
      <c r="Q19" s="108"/>
      <c r="R19" s="109"/>
      <c r="S19" s="39"/>
      <c r="T19" s="39"/>
      <c r="U19" s="39"/>
      <c r="V19" s="39"/>
      <c r="W19" s="106"/>
      <c r="X19" s="186"/>
    </row>
    <row r="20" spans="1:24" ht="30" customHeight="1" x14ac:dyDescent="0.2">
      <c r="A20" s="24" t="str">
        <f t="shared" si="0"/>
        <v/>
      </c>
      <c r="B20" s="185"/>
      <c r="C20" s="104"/>
      <c r="D20" s="105"/>
      <c r="E20" s="39"/>
      <c r="F20" s="39"/>
      <c r="G20" s="39"/>
      <c r="H20" s="39"/>
      <c r="I20" s="39"/>
      <c r="J20" s="39"/>
      <c r="K20" s="108"/>
      <c r="L20" s="109"/>
      <c r="M20" s="39"/>
      <c r="N20" s="39"/>
      <c r="O20" s="40"/>
      <c r="P20" s="25"/>
      <c r="Q20" s="108"/>
      <c r="R20" s="109"/>
      <c r="S20" s="39"/>
      <c r="T20" s="39"/>
      <c r="U20" s="39"/>
      <c r="V20" s="39"/>
      <c r="W20" s="106"/>
      <c r="X20" s="186"/>
    </row>
    <row r="21" spans="1:24" ht="30" customHeight="1" x14ac:dyDescent="0.2">
      <c r="A21" s="24" t="str">
        <f t="shared" si="0"/>
        <v/>
      </c>
      <c r="B21" s="185"/>
      <c r="C21" s="104"/>
      <c r="D21" s="105"/>
      <c r="E21" s="39"/>
      <c r="F21" s="39"/>
      <c r="G21" s="39"/>
      <c r="H21" s="39"/>
      <c r="I21" s="39"/>
      <c r="J21" s="39"/>
      <c r="K21" s="108"/>
      <c r="L21" s="109"/>
      <c r="M21" s="39"/>
      <c r="N21" s="39"/>
      <c r="O21" s="40"/>
      <c r="P21" s="25"/>
      <c r="Q21" s="36"/>
      <c r="R21" s="37"/>
      <c r="S21" s="39"/>
      <c r="T21" s="39"/>
      <c r="U21" s="39"/>
      <c r="V21" s="39"/>
      <c r="W21" s="106"/>
      <c r="X21" s="186"/>
    </row>
    <row r="22" spans="1:24" ht="30" customHeight="1" x14ac:dyDescent="0.2">
      <c r="A22" s="24" t="str">
        <f t="shared" si="0"/>
        <v/>
      </c>
      <c r="B22" s="185"/>
      <c r="C22" s="104"/>
      <c r="D22" s="105"/>
      <c r="E22" s="39"/>
      <c r="F22" s="39"/>
      <c r="G22" s="39"/>
      <c r="H22" s="39"/>
      <c r="I22" s="39"/>
      <c r="J22" s="39"/>
      <c r="K22" s="108"/>
      <c r="L22" s="109"/>
      <c r="M22" s="39"/>
      <c r="N22" s="39"/>
      <c r="O22" s="40"/>
      <c r="P22" s="25"/>
      <c r="Q22" s="108"/>
      <c r="R22" s="109"/>
      <c r="S22" s="39"/>
      <c r="T22" s="39"/>
      <c r="U22" s="39"/>
      <c r="V22" s="39"/>
      <c r="W22" s="106"/>
      <c r="X22" s="186"/>
    </row>
    <row r="23" spans="1:24" ht="30" customHeight="1" x14ac:dyDescent="0.2">
      <c r="A23" s="24" t="str">
        <f t="shared" si="0"/>
        <v/>
      </c>
      <c r="B23" s="185"/>
      <c r="C23" s="104"/>
      <c r="D23" s="105"/>
      <c r="E23" s="39"/>
      <c r="F23" s="39"/>
      <c r="G23" s="39"/>
      <c r="H23" s="39"/>
      <c r="I23" s="39"/>
      <c r="J23" s="39"/>
      <c r="K23" s="108"/>
      <c r="L23" s="109"/>
      <c r="M23" s="39"/>
      <c r="N23" s="39"/>
      <c r="O23" s="40"/>
      <c r="P23" s="25"/>
      <c r="Q23" s="108"/>
      <c r="R23" s="109"/>
      <c r="S23" s="39"/>
      <c r="T23" s="39"/>
      <c r="U23" s="39"/>
      <c r="V23" s="39"/>
      <c r="W23" s="106"/>
      <c r="X23" s="186"/>
    </row>
    <row r="24" spans="1:24" ht="30" customHeight="1" x14ac:dyDescent="0.2">
      <c r="A24" s="24" t="str">
        <f t="shared" si="0"/>
        <v/>
      </c>
      <c r="B24" s="185"/>
      <c r="C24" s="104"/>
      <c r="D24" s="105"/>
      <c r="E24" s="39"/>
      <c r="F24" s="39"/>
      <c r="G24" s="39"/>
      <c r="H24" s="39"/>
      <c r="I24" s="39"/>
      <c r="J24" s="39"/>
      <c r="K24" s="108"/>
      <c r="L24" s="109"/>
      <c r="M24" s="39"/>
      <c r="N24" s="39"/>
      <c r="O24" s="40"/>
      <c r="P24" s="25"/>
      <c r="Q24" s="108"/>
      <c r="R24" s="109"/>
      <c r="S24" s="39"/>
      <c r="T24" s="39"/>
      <c r="U24" s="39"/>
      <c r="V24" s="39"/>
      <c r="W24" s="106"/>
      <c r="X24" s="186"/>
    </row>
    <row r="25" spans="1:24" ht="30" customHeight="1" x14ac:dyDescent="0.2">
      <c r="A25" s="24" t="str">
        <f t="shared" si="0"/>
        <v/>
      </c>
      <c r="B25" s="185"/>
      <c r="C25" s="104"/>
      <c r="D25" s="105"/>
      <c r="E25" s="39"/>
      <c r="F25" s="39"/>
      <c r="G25" s="39"/>
      <c r="H25" s="39"/>
      <c r="I25" s="39"/>
      <c r="J25" s="39"/>
      <c r="K25" s="36"/>
      <c r="L25" s="37"/>
      <c r="M25" s="39"/>
      <c r="N25" s="39"/>
      <c r="O25" s="40"/>
      <c r="P25" s="25"/>
      <c r="Q25" s="36"/>
      <c r="R25" s="37"/>
      <c r="S25" s="39"/>
      <c r="T25" s="39"/>
      <c r="U25" s="39"/>
      <c r="V25" s="39"/>
      <c r="W25" s="106"/>
      <c r="X25" s="186"/>
    </row>
    <row r="26" spans="1:24" ht="30" customHeight="1" x14ac:dyDescent="0.2">
      <c r="A26" s="24" t="str">
        <f t="shared" si="0"/>
        <v/>
      </c>
      <c r="B26" s="185"/>
      <c r="C26" s="104"/>
      <c r="D26" s="105"/>
      <c r="E26" s="39"/>
      <c r="F26" s="39"/>
      <c r="G26" s="39"/>
      <c r="H26" s="39"/>
      <c r="I26" s="39"/>
      <c r="J26" s="39"/>
      <c r="K26" s="36"/>
      <c r="L26" s="37"/>
      <c r="M26" s="39"/>
      <c r="N26" s="39"/>
      <c r="O26" s="40"/>
      <c r="P26" s="25"/>
      <c r="Q26" s="36"/>
      <c r="R26" s="37"/>
      <c r="S26" s="39"/>
      <c r="T26" s="39"/>
      <c r="U26" s="39"/>
      <c r="V26" s="39"/>
      <c r="W26" s="106"/>
      <c r="X26" s="186"/>
    </row>
    <row r="27" spans="1:24" ht="30" customHeight="1" x14ac:dyDescent="0.2">
      <c r="A27" s="24" t="str">
        <f t="shared" si="0"/>
        <v/>
      </c>
      <c r="B27" s="185"/>
      <c r="C27" s="104"/>
      <c r="D27" s="105"/>
      <c r="E27" s="39"/>
      <c r="F27" s="39"/>
      <c r="G27" s="39"/>
      <c r="H27" s="39"/>
      <c r="I27" s="39"/>
      <c r="J27" s="39"/>
      <c r="K27" s="36"/>
      <c r="L27" s="37"/>
      <c r="M27" s="39"/>
      <c r="N27" s="39"/>
      <c r="O27" s="40"/>
      <c r="P27" s="25"/>
      <c r="Q27" s="36"/>
      <c r="R27" s="37"/>
      <c r="S27" s="39"/>
      <c r="T27" s="39"/>
      <c r="U27" s="39"/>
      <c r="V27" s="39"/>
      <c r="W27" s="106"/>
      <c r="X27" s="186"/>
    </row>
    <row r="28" spans="1:24" ht="30" customHeight="1" x14ac:dyDescent="0.2">
      <c r="A28" s="24" t="str">
        <f t="shared" si="0"/>
        <v/>
      </c>
      <c r="B28" s="185"/>
      <c r="C28" s="104"/>
      <c r="D28" s="105"/>
      <c r="E28" s="39"/>
      <c r="F28" s="39"/>
      <c r="G28" s="39"/>
      <c r="H28" s="39"/>
      <c r="I28" s="39"/>
      <c r="J28" s="39"/>
      <c r="K28" s="36"/>
      <c r="L28" s="37"/>
      <c r="M28" s="39"/>
      <c r="N28" s="39"/>
      <c r="O28" s="40"/>
      <c r="P28" s="25"/>
      <c r="Q28" s="36"/>
      <c r="R28" s="37"/>
      <c r="S28" s="39"/>
      <c r="T28" s="39"/>
      <c r="U28" s="39"/>
      <c r="V28" s="39"/>
      <c r="W28" s="106"/>
      <c r="X28" s="186"/>
    </row>
    <row r="29" spans="1:24" ht="30" customHeight="1" x14ac:dyDescent="0.2">
      <c r="A29" s="24" t="str">
        <f t="shared" si="0"/>
        <v/>
      </c>
      <c r="B29" s="185"/>
      <c r="C29" s="104"/>
      <c r="D29" s="105"/>
      <c r="E29" s="39"/>
      <c r="F29" s="39"/>
      <c r="G29" s="39"/>
      <c r="H29" s="39"/>
      <c r="I29" s="39"/>
      <c r="J29" s="39"/>
      <c r="K29" s="36"/>
      <c r="L29" s="37"/>
      <c r="M29" s="39"/>
      <c r="N29" s="39"/>
      <c r="O29" s="40"/>
      <c r="P29" s="25"/>
      <c r="Q29" s="36"/>
      <c r="R29" s="37"/>
      <c r="S29" s="39"/>
      <c r="T29" s="39"/>
      <c r="U29" s="39"/>
      <c r="V29" s="39"/>
      <c r="W29" s="106"/>
      <c r="X29" s="186"/>
    </row>
    <row r="30" spans="1:24" ht="30" customHeight="1" x14ac:dyDescent="0.2">
      <c r="A30" s="24" t="str">
        <f t="shared" si="0"/>
        <v/>
      </c>
      <c r="B30" s="185"/>
      <c r="C30" s="104"/>
      <c r="D30" s="105"/>
      <c r="E30" s="39"/>
      <c r="F30" s="39"/>
      <c r="G30" s="39"/>
      <c r="H30" s="39"/>
      <c r="I30" s="39"/>
      <c r="J30" s="39"/>
      <c r="K30" s="36"/>
      <c r="L30" s="37"/>
      <c r="M30" s="39"/>
      <c r="N30" s="39"/>
      <c r="O30" s="40"/>
      <c r="P30" s="25"/>
      <c r="Q30" s="36"/>
      <c r="R30" s="37"/>
      <c r="S30" s="39"/>
      <c r="T30" s="39"/>
      <c r="U30" s="39"/>
      <c r="V30" s="39"/>
      <c r="W30" s="106"/>
      <c r="X30" s="186"/>
    </row>
    <row r="31" spans="1:24" ht="30" customHeight="1" x14ac:dyDescent="0.2">
      <c r="A31" s="24" t="str">
        <f t="shared" si="0"/>
        <v/>
      </c>
      <c r="B31" s="185"/>
      <c r="C31" s="104"/>
      <c r="D31" s="105"/>
      <c r="E31" s="39"/>
      <c r="F31" s="39"/>
      <c r="G31" s="39"/>
      <c r="H31" s="39"/>
      <c r="I31" s="39"/>
      <c r="J31" s="39"/>
      <c r="K31" s="36"/>
      <c r="L31" s="37"/>
      <c r="M31" s="39"/>
      <c r="N31" s="39"/>
      <c r="O31" s="40"/>
      <c r="P31" s="25"/>
      <c r="Q31" s="36"/>
      <c r="R31" s="37"/>
      <c r="S31" s="39"/>
      <c r="T31" s="39"/>
      <c r="U31" s="39"/>
      <c r="V31" s="39"/>
      <c r="W31" s="106"/>
      <c r="X31" s="186"/>
    </row>
    <row r="32" spans="1:24" ht="30" customHeight="1" x14ac:dyDescent="0.2">
      <c r="A32" s="24" t="str">
        <f t="shared" si="0"/>
        <v/>
      </c>
      <c r="B32" s="185"/>
      <c r="C32" s="104"/>
      <c r="D32" s="105"/>
      <c r="E32" s="39"/>
      <c r="F32" s="39"/>
      <c r="G32" s="39"/>
      <c r="H32" s="39"/>
      <c r="I32" s="39"/>
      <c r="J32" s="39"/>
      <c r="K32" s="36"/>
      <c r="L32" s="37"/>
      <c r="M32" s="39"/>
      <c r="N32" s="39"/>
      <c r="O32" s="40"/>
      <c r="P32" s="25"/>
      <c r="Q32" s="36"/>
      <c r="R32" s="37"/>
      <c r="S32" s="39"/>
      <c r="T32" s="39"/>
      <c r="U32" s="39"/>
      <c r="V32" s="39"/>
      <c r="W32" s="106"/>
      <c r="X32" s="186"/>
    </row>
    <row r="33" spans="1:24" ht="30" customHeight="1" x14ac:dyDescent="0.2">
      <c r="A33" s="24" t="str">
        <f t="shared" si="0"/>
        <v/>
      </c>
      <c r="B33" s="185"/>
      <c r="C33" s="104"/>
      <c r="D33" s="105"/>
      <c r="E33" s="39"/>
      <c r="F33" s="39"/>
      <c r="G33" s="39"/>
      <c r="H33" s="39"/>
      <c r="I33" s="39"/>
      <c r="J33" s="39"/>
      <c r="K33" s="36"/>
      <c r="L33" s="37"/>
      <c r="M33" s="39"/>
      <c r="N33" s="39"/>
      <c r="O33" s="40"/>
      <c r="P33" s="25"/>
      <c r="Q33" s="36"/>
      <c r="R33" s="37"/>
      <c r="S33" s="39"/>
      <c r="T33" s="39"/>
      <c r="U33" s="39"/>
      <c r="V33" s="39"/>
      <c r="W33" s="106"/>
      <c r="X33" s="186"/>
    </row>
    <row r="34" spans="1:24" ht="30" customHeight="1" x14ac:dyDescent="0.2">
      <c r="A34" s="24" t="str">
        <f t="shared" si="0"/>
        <v/>
      </c>
      <c r="B34" s="185"/>
      <c r="C34" s="104"/>
      <c r="D34" s="105"/>
      <c r="E34" s="39"/>
      <c r="F34" s="39"/>
      <c r="G34" s="39"/>
      <c r="H34" s="39"/>
      <c r="I34" s="39"/>
      <c r="J34" s="39"/>
      <c r="K34" s="36"/>
      <c r="L34" s="37"/>
      <c r="M34" s="39"/>
      <c r="N34" s="39"/>
      <c r="O34" s="40"/>
      <c r="P34" s="25"/>
      <c r="Q34" s="36"/>
      <c r="R34" s="37"/>
      <c r="S34" s="39"/>
      <c r="T34" s="39"/>
      <c r="U34" s="39"/>
      <c r="V34" s="39"/>
      <c r="W34" s="106"/>
      <c r="X34" s="186"/>
    </row>
    <row r="35" spans="1:24" ht="30" customHeight="1" x14ac:dyDescent="0.2">
      <c r="A35" s="24" t="str">
        <f t="shared" si="0"/>
        <v/>
      </c>
      <c r="B35" s="185"/>
      <c r="C35" s="104"/>
      <c r="D35" s="105"/>
      <c r="E35" s="39"/>
      <c r="F35" s="39"/>
      <c r="G35" s="39"/>
      <c r="H35" s="39"/>
      <c r="I35" s="39"/>
      <c r="J35" s="39"/>
      <c r="K35" s="36"/>
      <c r="L35" s="37"/>
      <c r="M35" s="39"/>
      <c r="N35" s="39"/>
      <c r="O35" s="40"/>
      <c r="P35" s="25"/>
      <c r="Q35" s="36"/>
      <c r="R35" s="37"/>
      <c r="S35" s="39"/>
      <c r="T35" s="39"/>
      <c r="U35" s="39"/>
      <c r="V35" s="39"/>
      <c r="W35" s="106"/>
      <c r="X35" s="186"/>
    </row>
    <row r="36" spans="1:24" ht="30" customHeight="1" x14ac:dyDescent="0.2">
      <c r="A36" s="24" t="str">
        <f t="shared" si="0"/>
        <v/>
      </c>
      <c r="B36" s="185"/>
      <c r="C36" s="104"/>
      <c r="D36" s="105"/>
      <c r="E36" s="39"/>
      <c r="F36" s="39"/>
      <c r="G36" s="39"/>
      <c r="H36" s="39"/>
      <c r="I36" s="39"/>
      <c r="J36" s="39"/>
      <c r="K36" s="36"/>
      <c r="L36" s="37"/>
      <c r="M36" s="39"/>
      <c r="N36" s="39"/>
      <c r="O36" s="40"/>
      <c r="P36" s="25"/>
      <c r="Q36" s="36"/>
      <c r="R36" s="37"/>
      <c r="S36" s="39"/>
      <c r="T36" s="39"/>
      <c r="U36" s="39"/>
      <c r="V36" s="39"/>
      <c r="W36" s="106"/>
      <c r="X36" s="186"/>
    </row>
    <row r="37" spans="1:24" ht="30" customHeight="1" x14ac:dyDescent="0.2">
      <c r="A37" s="24" t="str">
        <f t="shared" si="0"/>
        <v/>
      </c>
      <c r="B37" s="185"/>
      <c r="C37" s="104"/>
      <c r="D37" s="105"/>
      <c r="E37" s="39"/>
      <c r="F37" s="39"/>
      <c r="G37" s="39"/>
      <c r="H37" s="39"/>
      <c r="I37" s="39"/>
      <c r="J37" s="39"/>
      <c r="K37" s="36"/>
      <c r="L37" s="37"/>
      <c r="M37" s="39"/>
      <c r="N37" s="39"/>
      <c r="O37" s="40"/>
      <c r="P37" s="25"/>
      <c r="Q37" s="36"/>
      <c r="R37" s="37"/>
      <c r="S37" s="39"/>
      <c r="T37" s="39"/>
      <c r="U37" s="39"/>
      <c r="V37" s="39"/>
      <c r="W37" s="106"/>
      <c r="X37" s="186"/>
    </row>
    <row r="38" spans="1:24" ht="30" customHeight="1" x14ac:dyDescent="0.2">
      <c r="A38" s="24" t="str">
        <f t="shared" si="0"/>
        <v/>
      </c>
      <c r="B38" s="185"/>
      <c r="C38" s="104"/>
      <c r="D38" s="105"/>
      <c r="E38" s="39"/>
      <c r="F38" s="39"/>
      <c r="G38" s="39"/>
      <c r="H38" s="39"/>
      <c r="I38" s="39"/>
      <c r="J38" s="39"/>
      <c r="K38" s="36"/>
      <c r="L38" s="37"/>
      <c r="M38" s="39"/>
      <c r="N38" s="39"/>
      <c r="O38" s="40"/>
      <c r="P38" s="25"/>
      <c r="Q38" s="36"/>
      <c r="R38" s="37"/>
      <c r="S38" s="39"/>
      <c r="T38" s="39"/>
      <c r="U38" s="39"/>
      <c r="V38" s="39"/>
      <c r="W38" s="106"/>
      <c r="X38" s="186"/>
    </row>
    <row r="39" spans="1:24" ht="30" customHeight="1" x14ac:dyDescent="0.2">
      <c r="A39" s="24" t="str">
        <f t="shared" si="0"/>
        <v/>
      </c>
      <c r="B39" s="185"/>
      <c r="C39" s="104"/>
      <c r="D39" s="105"/>
      <c r="E39" s="39"/>
      <c r="F39" s="39"/>
      <c r="G39" s="39"/>
      <c r="H39" s="39"/>
      <c r="I39" s="39"/>
      <c r="J39" s="39"/>
      <c r="K39" s="36"/>
      <c r="L39" s="37"/>
      <c r="M39" s="39"/>
      <c r="N39" s="39"/>
      <c r="O39" s="40"/>
      <c r="P39" s="25"/>
      <c r="Q39" s="36"/>
      <c r="R39" s="37"/>
      <c r="S39" s="39"/>
      <c r="T39" s="39"/>
      <c r="U39" s="39"/>
      <c r="V39" s="39"/>
      <c r="W39" s="106"/>
      <c r="X39" s="186"/>
    </row>
    <row r="40" spans="1:24" ht="30" customHeight="1" x14ac:dyDescent="0.2">
      <c r="A40" s="24" t="str">
        <f t="shared" si="0"/>
        <v/>
      </c>
      <c r="B40" s="185"/>
      <c r="C40" s="104"/>
      <c r="D40" s="105"/>
      <c r="E40" s="39"/>
      <c r="F40" s="39"/>
      <c r="G40" s="39"/>
      <c r="H40" s="39"/>
      <c r="I40" s="39"/>
      <c r="J40" s="39"/>
      <c r="K40" s="36"/>
      <c r="L40" s="37"/>
      <c r="M40" s="39"/>
      <c r="N40" s="39"/>
      <c r="O40" s="40"/>
      <c r="P40" s="25"/>
      <c r="Q40" s="36"/>
      <c r="R40" s="37"/>
      <c r="S40" s="39"/>
      <c r="T40" s="39"/>
      <c r="U40" s="39"/>
      <c r="V40" s="39"/>
      <c r="W40" s="106"/>
      <c r="X40" s="186"/>
    </row>
    <row r="41" spans="1:24" ht="30" customHeight="1" x14ac:dyDescent="0.2">
      <c r="A41" s="24" t="str">
        <f t="shared" si="0"/>
        <v/>
      </c>
      <c r="B41" s="91"/>
      <c r="C41" s="92"/>
      <c r="D41" s="93"/>
      <c r="E41" s="88"/>
      <c r="F41" s="88"/>
      <c r="G41" s="88"/>
      <c r="H41" s="88"/>
      <c r="I41" s="88"/>
      <c r="J41" s="88"/>
      <c r="K41" s="89"/>
      <c r="L41" s="90"/>
      <c r="M41" s="88"/>
      <c r="N41" s="88"/>
      <c r="O41" s="94"/>
      <c r="P41" s="25"/>
      <c r="Q41" s="89"/>
      <c r="R41" s="90"/>
      <c r="S41" s="88"/>
      <c r="T41" s="88"/>
      <c r="U41" s="88"/>
      <c r="V41" s="88"/>
      <c r="W41" s="106"/>
      <c r="X41" s="186"/>
    </row>
    <row r="42" spans="1:24" ht="30" customHeight="1" x14ac:dyDescent="0.2">
      <c r="A42" s="24" t="str">
        <f t="shared" si="0"/>
        <v/>
      </c>
      <c r="B42" s="185"/>
      <c r="C42" s="104"/>
      <c r="D42" s="105"/>
      <c r="E42" s="39"/>
      <c r="F42" s="39"/>
      <c r="G42" s="39"/>
      <c r="H42" s="39"/>
      <c r="I42" s="39"/>
      <c r="J42" s="39"/>
      <c r="K42" s="108"/>
      <c r="L42" s="109"/>
      <c r="M42" s="39"/>
      <c r="N42" s="39"/>
      <c r="O42" s="40"/>
      <c r="P42" s="25"/>
      <c r="Q42" s="108"/>
      <c r="R42" s="109"/>
      <c r="S42" s="39"/>
      <c r="T42" s="39"/>
      <c r="U42" s="39"/>
      <c r="V42" s="39"/>
      <c r="W42" s="106"/>
      <c r="X42" s="186"/>
    </row>
    <row r="43" spans="1:24" ht="30" customHeight="1" thickBot="1" x14ac:dyDescent="0.25">
      <c r="A43" s="24" t="str">
        <f t="shared" si="0"/>
        <v/>
      </c>
      <c r="B43" s="178"/>
      <c r="C43" s="179"/>
      <c r="D43" s="180"/>
      <c r="E43" s="41"/>
      <c r="F43" s="41"/>
      <c r="G43" s="41"/>
      <c r="H43" s="41"/>
      <c r="I43" s="41"/>
      <c r="J43" s="41"/>
      <c r="K43" s="181"/>
      <c r="L43" s="182"/>
      <c r="M43" s="41"/>
      <c r="N43" s="41"/>
      <c r="O43" s="42"/>
      <c r="P43" s="26"/>
      <c r="Q43" s="181"/>
      <c r="R43" s="182"/>
      <c r="S43" s="41"/>
      <c r="T43" s="41"/>
      <c r="U43" s="41"/>
      <c r="V43" s="41"/>
      <c r="W43" s="183"/>
      <c r="X43" s="184"/>
    </row>
    <row r="44" spans="1:2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">
      <c r="A45" s="34" t="s">
        <v>26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4" t="s">
        <v>27</v>
      </c>
      <c r="Q45" s="11"/>
      <c r="R45" s="11"/>
      <c r="S45" s="11"/>
      <c r="T45" s="11"/>
      <c r="U45" s="2"/>
      <c r="V45" s="2"/>
      <c r="W45" s="5"/>
      <c r="X45" s="5"/>
    </row>
    <row r="46" spans="1:24" ht="15.75" customHeight="1" x14ac:dyDescent="0.2">
      <c r="A46" s="2"/>
      <c r="B46" s="27" t="s">
        <v>28</v>
      </c>
      <c r="C46" s="107"/>
      <c r="D46" s="107"/>
      <c r="E46" s="107"/>
      <c r="F46" s="100" t="s">
        <v>211</v>
      </c>
      <c r="G46" s="2"/>
      <c r="H46" s="2"/>
      <c r="I46" s="107"/>
      <c r="J46" s="107"/>
      <c r="K46" s="107"/>
      <c r="L46" s="107"/>
      <c r="M46" s="107"/>
      <c r="N46" s="107"/>
      <c r="O46" s="107"/>
      <c r="P46" s="12" t="s">
        <v>30</v>
      </c>
      <c r="Q46" s="11"/>
      <c r="R46" s="107"/>
      <c r="S46" s="107"/>
      <c r="T46" s="107"/>
      <c r="U46" s="107"/>
      <c r="V46" s="28" t="s">
        <v>31</v>
      </c>
      <c r="W46" s="107"/>
      <c r="X46" s="107"/>
    </row>
    <row r="47" spans="1:24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95" customHeight="1" x14ac:dyDescent="0.2">
      <c r="A48" s="29"/>
      <c r="B48" s="29"/>
      <c r="C48" s="29"/>
      <c r="D48" s="29"/>
      <c r="E48" s="11"/>
      <c r="F48" s="29"/>
      <c r="G48" s="29"/>
      <c r="H48" s="29"/>
      <c r="I48" s="29"/>
      <c r="J48" s="2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50" spans="26:32" x14ac:dyDescent="0.2">
      <c r="Z50" s="3" t="s">
        <v>32</v>
      </c>
      <c r="AA50" s="13" t="s">
        <v>33</v>
      </c>
      <c r="AB50" s="13" t="s">
        <v>34</v>
      </c>
      <c r="AC50" s="3" t="s">
        <v>35</v>
      </c>
      <c r="AD50" s="3" t="s">
        <v>36</v>
      </c>
      <c r="AE50" s="3" t="s">
        <v>37</v>
      </c>
      <c r="AF50" s="31" t="s">
        <v>147</v>
      </c>
    </row>
    <row r="51" spans="26:32" x14ac:dyDescent="0.2">
      <c r="Z51" s="3">
        <v>0</v>
      </c>
      <c r="AA51" s="13" t="s">
        <v>38</v>
      </c>
      <c r="AB51" s="3" t="s">
        <v>39</v>
      </c>
      <c r="AC51" s="30">
        <v>0</v>
      </c>
      <c r="AD51" s="30" t="s">
        <v>40</v>
      </c>
      <c r="AE51" s="30" t="s">
        <v>40</v>
      </c>
      <c r="AF51" s="31" t="s">
        <v>148</v>
      </c>
    </row>
    <row r="52" spans="26:32" x14ac:dyDescent="0.2">
      <c r="Z52" s="3">
        <v>1</v>
      </c>
      <c r="AA52" s="13" t="s">
        <v>41</v>
      </c>
      <c r="AB52" s="3" t="s">
        <v>42</v>
      </c>
      <c r="AC52" s="30">
        <v>1</v>
      </c>
      <c r="AD52" s="30" t="s">
        <v>43</v>
      </c>
      <c r="AE52" s="30" t="s">
        <v>43</v>
      </c>
      <c r="AF52" s="31" t="s">
        <v>149</v>
      </c>
    </row>
    <row r="53" spans="26:32" x14ac:dyDescent="0.2">
      <c r="Z53" s="3">
        <v>2</v>
      </c>
      <c r="AA53" s="13" t="s">
        <v>44</v>
      </c>
      <c r="AB53" s="3" t="s">
        <v>45</v>
      </c>
      <c r="AC53" s="30">
        <v>2</v>
      </c>
      <c r="AD53" s="30" t="s">
        <v>46</v>
      </c>
      <c r="AE53" s="30" t="s">
        <v>46</v>
      </c>
      <c r="AF53" s="31" t="s">
        <v>150</v>
      </c>
    </row>
    <row r="54" spans="26:32" x14ac:dyDescent="0.2">
      <c r="Z54" s="3">
        <v>3</v>
      </c>
      <c r="AA54" s="13" t="s">
        <v>47</v>
      </c>
      <c r="AB54" s="3" t="s">
        <v>48</v>
      </c>
      <c r="AC54" s="30">
        <v>3</v>
      </c>
      <c r="AD54" s="30" t="s">
        <v>49</v>
      </c>
      <c r="AE54" s="30" t="s">
        <v>49</v>
      </c>
      <c r="AF54" s="31" t="s">
        <v>151</v>
      </c>
    </row>
    <row r="55" spans="26:32" x14ac:dyDescent="0.2">
      <c r="Z55" s="3">
        <v>4</v>
      </c>
      <c r="AA55" s="13" t="s">
        <v>50</v>
      </c>
      <c r="AB55" s="3" t="s">
        <v>51</v>
      </c>
      <c r="AC55" s="30">
        <v>4</v>
      </c>
      <c r="AD55" s="30" t="s">
        <v>52</v>
      </c>
      <c r="AE55" s="30" t="s">
        <v>52</v>
      </c>
      <c r="AF55" s="31" t="s">
        <v>152</v>
      </c>
    </row>
    <row r="56" spans="26:32" x14ac:dyDescent="0.2">
      <c r="Z56" s="3">
        <v>5</v>
      </c>
      <c r="AA56" s="13" t="s">
        <v>53</v>
      </c>
      <c r="AB56" s="3" t="s">
        <v>54</v>
      </c>
      <c r="AC56" s="30">
        <v>5</v>
      </c>
      <c r="AD56" s="30" t="s">
        <v>55</v>
      </c>
      <c r="AE56" s="30" t="s">
        <v>55</v>
      </c>
      <c r="AF56" s="31" t="s">
        <v>153</v>
      </c>
    </row>
    <row r="57" spans="26:32" x14ac:dyDescent="0.2">
      <c r="Z57" s="3">
        <v>6</v>
      </c>
      <c r="AA57" s="13" t="s">
        <v>56</v>
      </c>
      <c r="AB57" s="3" t="s">
        <v>57</v>
      </c>
      <c r="AC57" s="30">
        <v>6</v>
      </c>
      <c r="AD57" s="30" t="s">
        <v>58</v>
      </c>
      <c r="AE57" s="30" t="s">
        <v>58</v>
      </c>
      <c r="AF57" s="31" t="s">
        <v>154</v>
      </c>
    </row>
    <row r="58" spans="26:32" x14ac:dyDescent="0.2">
      <c r="Z58" s="3">
        <v>7</v>
      </c>
      <c r="AA58" s="13" t="s">
        <v>59</v>
      </c>
      <c r="AB58" s="3" t="s">
        <v>60</v>
      </c>
      <c r="AC58" s="30">
        <v>7</v>
      </c>
      <c r="AD58" s="30" t="s">
        <v>61</v>
      </c>
      <c r="AE58" s="30" t="s">
        <v>61</v>
      </c>
      <c r="AF58" s="31" t="s">
        <v>155</v>
      </c>
    </row>
    <row r="59" spans="26:32" x14ac:dyDescent="0.2">
      <c r="Z59" s="3">
        <v>8</v>
      </c>
      <c r="AA59" s="13" t="s">
        <v>62</v>
      </c>
      <c r="AB59" s="3" t="s">
        <v>63</v>
      </c>
      <c r="AC59" s="30">
        <v>8</v>
      </c>
      <c r="AD59" s="30" t="s">
        <v>64</v>
      </c>
      <c r="AE59" s="30" t="s">
        <v>64</v>
      </c>
      <c r="AF59" s="31" t="s">
        <v>156</v>
      </c>
    </row>
    <row r="60" spans="26:32" x14ac:dyDescent="0.2">
      <c r="Z60" s="3">
        <v>9</v>
      </c>
      <c r="AA60" s="13" t="s">
        <v>65</v>
      </c>
      <c r="AB60" s="3" t="s">
        <v>66</v>
      </c>
      <c r="AC60" s="30">
        <v>9</v>
      </c>
      <c r="AD60" s="30" t="s">
        <v>67</v>
      </c>
      <c r="AE60" s="30" t="s">
        <v>67</v>
      </c>
      <c r="AF60" s="31" t="s">
        <v>157</v>
      </c>
    </row>
    <row r="61" spans="26:32" x14ac:dyDescent="0.2">
      <c r="Z61" s="3">
        <v>10</v>
      </c>
      <c r="AA61" s="13" t="s">
        <v>68</v>
      </c>
      <c r="AB61" s="3" t="s">
        <v>69</v>
      </c>
      <c r="AC61" s="30">
        <v>10</v>
      </c>
      <c r="AD61" s="30" t="s">
        <v>70</v>
      </c>
      <c r="AE61" s="30" t="s">
        <v>70</v>
      </c>
      <c r="AF61" s="31" t="s">
        <v>158</v>
      </c>
    </row>
    <row r="62" spans="26:32" x14ac:dyDescent="0.2">
      <c r="Z62" s="3">
        <v>80</v>
      </c>
      <c r="AA62" s="13" t="s">
        <v>71</v>
      </c>
      <c r="AB62" s="3" t="s">
        <v>72</v>
      </c>
      <c r="AC62" s="30">
        <v>11</v>
      </c>
      <c r="AD62" s="30" t="s">
        <v>73</v>
      </c>
      <c r="AE62" s="30" t="s">
        <v>73</v>
      </c>
      <c r="AF62" s="31" t="s">
        <v>159</v>
      </c>
    </row>
    <row r="63" spans="26:32" x14ac:dyDescent="0.2">
      <c r="Z63" s="3">
        <v>90</v>
      </c>
      <c r="AA63" s="13"/>
      <c r="AB63" s="3" t="s">
        <v>74</v>
      </c>
      <c r="AC63" s="30">
        <v>12</v>
      </c>
      <c r="AD63" s="30" t="s">
        <v>75</v>
      </c>
      <c r="AE63" s="30" t="s">
        <v>75</v>
      </c>
      <c r="AF63" s="31" t="s">
        <v>160</v>
      </c>
    </row>
    <row r="64" spans="26:32" x14ac:dyDescent="0.2">
      <c r="Z64" s="3">
        <v>99</v>
      </c>
      <c r="AA64" s="13"/>
      <c r="AB64" s="3" t="s">
        <v>76</v>
      </c>
      <c r="AC64" s="30"/>
      <c r="AD64" s="30" t="s">
        <v>77</v>
      </c>
      <c r="AE64" s="30" t="s">
        <v>77</v>
      </c>
      <c r="AF64" s="31" t="s">
        <v>161</v>
      </c>
    </row>
    <row r="65" spans="26:32" x14ac:dyDescent="0.2">
      <c r="AB65" s="3" t="s">
        <v>78</v>
      </c>
      <c r="AE65" s="30" t="s">
        <v>79</v>
      </c>
      <c r="AF65" s="31" t="s">
        <v>162</v>
      </c>
    </row>
    <row r="66" spans="26:32" x14ac:dyDescent="0.2">
      <c r="Z66" s="13"/>
      <c r="AB66" s="3" t="s">
        <v>80</v>
      </c>
      <c r="AE66" s="30" t="s">
        <v>81</v>
      </c>
      <c r="AF66" s="31" t="s">
        <v>163</v>
      </c>
    </row>
    <row r="67" spans="26:32" x14ac:dyDescent="0.2">
      <c r="Z67" s="13"/>
      <c r="AB67" s="3" t="s">
        <v>82</v>
      </c>
      <c r="AE67" s="30" t="s">
        <v>83</v>
      </c>
      <c r="AF67" s="31" t="s">
        <v>164</v>
      </c>
    </row>
    <row r="68" spans="26:32" x14ac:dyDescent="0.2">
      <c r="Z68" s="13"/>
      <c r="AB68" s="3" t="s">
        <v>84</v>
      </c>
      <c r="AE68" s="30" t="s">
        <v>85</v>
      </c>
      <c r="AF68" s="31" t="s">
        <v>165</v>
      </c>
    </row>
    <row r="69" spans="26:32" x14ac:dyDescent="0.2">
      <c r="Z69" s="13"/>
      <c r="AB69" s="3" t="s">
        <v>86</v>
      </c>
      <c r="AE69" s="30" t="s">
        <v>87</v>
      </c>
      <c r="AF69" s="31" t="s">
        <v>166</v>
      </c>
    </row>
    <row r="70" spans="26:32" x14ac:dyDescent="0.2">
      <c r="Z70" s="13"/>
      <c r="AB70" s="3" t="s">
        <v>88</v>
      </c>
      <c r="AE70" s="30" t="s">
        <v>89</v>
      </c>
      <c r="AF70" s="31" t="s">
        <v>167</v>
      </c>
    </row>
    <row r="71" spans="26:32" x14ac:dyDescent="0.2">
      <c r="Z71" s="13"/>
      <c r="AB71" s="3" t="s">
        <v>90</v>
      </c>
      <c r="AE71" s="30" t="s">
        <v>91</v>
      </c>
      <c r="AF71" s="31" t="s">
        <v>168</v>
      </c>
    </row>
    <row r="72" spans="26:32" x14ac:dyDescent="0.2">
      <c r="Z72" s="13"/>
      <c r="AB72" s="3" t="s">
        <v>92</v>
      </c>
      <c r="AE72" s="30" t="s">
        <v>93</v>
      </c>
      <c r="AF72" s="31" t="s">
        <v>169</v>
      </c>
    </row>
    <row r="73" spans="26:32" x14ac:dyDescent="0.2">
      <c r="Z73" s="13"/>
      <c r="AB73" s="3" t="s">
        <v>94</v>
      </c>
      <c r="AE73" s="30" t="s">
        <v>95</v>
      </c>
    </row>
    <row r="74" spans="26:32" x14ac:dyDescent="0.2">
      <c r="Z74" s="13"/>
      <c r="AB74" s="3" t="s">
        <v>96</v>
      </c>
      <c r="AE74" s="30" t="s">
        <v>97</v>
      </c>
    </row>
    <row r="75" spans="26:32" x14ac:dyDescent="0.2">
      <c r="Z75" s="13"/>
      <c r="AB75" s="3" t="s">
        <v>98</v>
      </c>
      <c r="AE75" s="30" t="s">
        <v>99</v>
      </c>
    </row>
    <row r="76" spans="26:32" x14ac:dyDescent="0.2">
      <c r="Z76" s="13"/>
    </row>
    <row r="77" spans="26:32" x14ac:dyDescent="0.2">
      <c r="Z77" s="13"/>
    </row>
    <row r="78" spans="26:32" x14ac:dyDescent="0.2">
      <c r="Z78" s="13"/>
    </row>
    <row r="79" spans="26:32" x14ac:dyDescent="0.2">
      <c r="Z79" s="13"/>
    </row>
    <row r="80" spans="26:32" x14ac:dyDescent="0.2">
      <c r="Z80" s="13"/>
    </row>
  </sheetData>
  <mergeCells count="129">
    <mergeCell ref="Q5:R5"/>
    <mergeCell ref="H8:H9"/>
    <mergeCell ref="I8:I9"/>
    <mergeCell ref="J8:J9"/>
    <mergeCell ref="A1:B1"/>
    <mergeCell ref="T1:V1"/>
    <mergeCell ref="P7:X7"/>
    <mergeCell ref="B8:D9"/>
    <mergeCell ref="E8:E9"/>
    <mergeCell ref="F8:F9"/>
    <mergeCell ref="W1:X1"/>
    <mergeCell ref="W2:W3"/>
    <mergeCell ref="U3:V3"/>
    <mergeCell ref="A5:C5"/>
    <mergeCell ref="D5:K5"/>
    <mergeCell ref="Q8:R8"/>
    <mergeCell ref="S8:S9"/>
    <mergeCell ref="T8:T9"/>
    <mergeCell ref="A7:A9"/>
    <mergeCell ref="B7:O7"/>
    <mergeCell ref="U8:U9"/>
    <mergeCell ref="V8:V9"/>
    <mergeCell ref="W8:X9"/>
    <mergeCell ref="B10:D10"/>
    <mergeCell ref="K10:L10"/>
    <mergeCell ref="Q10:R10"/>
    <mergeCell ref="W10:X10"/>
    <mergeCell ref="K8:L8"/>
    <mergeCell ref="M8:O8"/>
    <mergeCell ref="P8:P9"/>
    <mergeCell ref="Q11:R11"/>
    <mergeCell ref="W11:X11"/>
    <mergeCell ref="B12:D12"/>
    <mergeCell ref="K12:L12"/>
    <mergeCell ref="Q12:R12"/>
    <mergeCell ref="W12:X12"/>
    <mergeCell ref="G8:G9"/>
    <mergeCell ref="B13:D13"/>
    <mergeCell ref="K13:L13"/>
    <mergeCell ref="Q13:R13"/>
    <mergeCell ref="W13:X13"/>
    <mergeCell ref="B14:D14"/>
    <mergeCell ref="K14:L14"/>
    <mergeCell ref="W14:X14"/>
    <mergeCell ref="B11:D11"/>
    <mergeCell ref="K11:L11"/>
    <mergeCell ref="B15:D15"/>
    <mergeCell ref="K15:L15"/>
    <mergeCell ref="W15:X15"/>
    <mergeCell ref="B16:D16"/>
    <mergeCell ref="K16:L16"/>
    <mergeCell ref="Q16:R16"/>
    <mergeCell ref="W16:X16"/>
    <mergeCell ref="B17:D17"/>
    <mergeCell ref="K17:L17"/>
    <mergeCell ref="Q17:R17"/>
    <mergeCell ref="W17:X17"/>
    <mergeCell ref="B18:D18"/>
    <mergeCell ref="K18:L18"/>
    <mergeCell ref="Q18:R18"/>
    <mergeCell ref="W18:X18"/>
    <mergeCell ref="B19:D19"/>
    <mergeCell ref="K19:L19"/>
    <mergeCell ref="Q19:R19"/>
    <mergeCell ref="W19:X19"/>
    <mergeCell ref="B20:D20"/>
    <mergeCell ref="K20:L20"/>
    <mergeCell ref="Q20:R20"/>
    <mergeCell ref="W20:X20"/>
    <mergeCell ref="B21:D21"/>
    <mergeCell ref="K21:L21"/>
    <mergeCell ref="W21:X21"/>
    <mergeCell ref="B22:D22"/>
    <mergeCell ref="K22:L22"/>
    <mergeCell ref="Q22:R22"/>
    <mergeCell ref="W22:X22"/>
    <mergeCell ref="B23:D23"/>
    <mergeCell ref="K23:L23"/>
    <mergeCell ref="Q23:R23"/>
    <mergeCell ref="W23:X23"/>
    <mergeCell ref="B24:D24"/>
    <mergeCell ref="K24:L24"/>
    <mergeCell ref="Q24:R24"/>
    <mergeCell ref="W24:X24"/>
    <mergeCell ref="B25:D25"/>
    <mergeCell ref="W25:X25"/>
    <mergeCell ref="B26:D26"/>
    <mergeCell ref="W26:X26"/>
    <mergeCell ref="B27:D27"/>
    <mergeCell ref="W27:X27"/>
    <mergeCell ref="B28:D28"/>
    <mergeCell ref="W28:X28"/>
    <mergeCell ref="B29:D29"/>
    <mergeCell ref="W29:X29"/>
    <mergeCell ref="B30:D30"/>
    <mergeCell ref="W30:X30"/>
    <mergeCell ref="B31:D31"/>
    <mergeCell ref="W31:X31"/>
    <mergeCell ref="B32:D32"/>
    <mergeCell ref="W32:X32"/>
    <mergeCell ref="B33:D33"/>
    <mergeCell ref="W33:X33"/>
    <mergeCell ref="B34:D34"/>
    <mergeCell ref="W34:X34"/>
    <mergeCell ref="B35:D35"/>
    <mergeCell ref="W35:X35"/>
    <mergeCell ref="B36:D36"/>
    <mergeCell ref="W36:X36"/>
    <mergeCell ref="B37:D37"/>
    <mergeCell ref="W37:X37"/>
    <mergeCell ref="B38:D38"/>
    <mergeCell ref="W38:X38"/>
    <mergeCell ref="B39:D39"/>
    <mergeCell ref="W39:X39"/>
    <mergeCell ref="B40:D40"/>
    <mergeCell ref="W40:X40"/>
    <mergeCell ref="B42:D42"/>
    <mergeCell ref="K42:L42"/>
    <mergeCell ref="Q42:R42"/>
    <mergeCell ref="W42:X42"/>
    <mergeCell ref="W41:X41"/>
    <mergeCell ref="B43:D43"/>
    <mergeCell ref="K43:L43"/>
    <mergeCell ref="Q43:R43"/>
    <mergeCell ref="W43:X43"/>
    <mergeCell ref="C46:E46"/>
    <mergeCell ref="I46:O46"/>
    <mergeCell ref="R46:U46"/>
    <mergeCell ref="W46:X46"/>
  </mergeCells>
  <dataValidations count="5">
    <dataValidation type="list" allowBlank="1" showInputMessage="1" showErrorMessage="1" sqref="C4:D4">
      <formula1>$AA$51:$AA$62</formula1>
    </dataValidation>
    <dataValidation type="whole" allowBlank="1" showInputMessage="1" showErrorMessage="1" sqref="Q10:R43 K10:L43">
      <formula1>1</formula1>
      <formula2>2</formula2>
    </dataValidation>
    <dataValidation type="list" allowBlank="1" showInputMessage="1" showErrorMessage="1" sqref="O5 M10:M43">
      <formula1>$AC$51:$AC$63</formula1>
    </dataValidation>
    <dataValidation type="list" allowBlank="1" showInputMessage="1" showErrorMessage="1" sqref="Q5:R5 N10:N43">
      <formula1>$AD$51:$AD$64</formula1>
    </dataValidation>
    <dataValidation type="list" allowBlank="1" showInputMessage="1" showErrorMessage="1" sqref="U5 O10:O43">
      <formula1>$AE$51:$AE$75</formula1>
    </dataValidation>
  </dataValidations>
  <printOptions horizontalCentered="1"/>
  <pageMargins left="0.11811023622047245" right="0.11811023622047245" top="0.11811023622047245" bottom="0.11811023622047245" header="0" footer="0"/>
  <pageSetup paperSize="5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zoomScaleNormal="100" workbookViewId="0">
      <pane ySplit="9" topLeftCell="A10" activePane="bottomLeft" state="frozen"/>
      <selection pane="bottomLeft" activeCell="A10" sqref="A10:D10"/>
    </sheetView>
  </sheetViews>
  <sheetFormatPr baseColWidth="10" defaultRowHeight="12.75" x14ac:dyDescent="0.2"/>
  <cols>
    <col min="1" max="1" width="7.7109375" style="3" customWidth="1"/>
    <col min="2" max="2" width="13.7109375" style="3" customWidth="1"/>
    <col min="3" max="3" width="12.7109375" style="3" customWidth="1"/>
    <col min="4" max="4" width="27.7109375" style="3" customWidth="1"/>
    <col min="5" max="7" width="7.7109375" style="3" customWidth="1"/>
    <col min="8" max="9" width="12.7109375" style="3" customWidth="1"/>
    <col min="10" max="16384" width="11.42578125" style="3"/>
  </cols>
  <sheetData>
    <row r="1" spans="1:9" ht="21" customHeight="1" x14ac:dyDescent="0.2">
      <c r="A1" s="253" t="s">
        <v>121</v>
      </c>
      <c r="B1" s="253"/>
      <c r="C1" s="168" t="s">
        <v>1</v>
      </c>
      <c r="D1" s="168"/>
      <c r="E1" s="168"/>
      <c r="F1" s="168"/>
      <c r="G1" s="168"/>
      <c r="H1" s="2"/>
      <c r="I1" s="2"/>
    </row>
    <row r="2" spans="1:9" x14ac:dyDescent="0.2">
      <c r="A2" s="2"/>
      <c r="B2" s="2"/>
      <c r="C2" s="254" t="s">
        <v>2</v>
      </c>
      <c r="D2" s="254"/>
      <c r="E2" s="254"/>
      <c r="F2" s="254"/>
      <c r="G2" s="254"/>
      <c r="H2" s="2"/>
      <c r="I2" s="2"/>
    </row>
    <row r="3" spans="1:9" x14ac:dyDescent="0.2">
      <c r="A3" s="2"/>
      <c r="B3" s="2"/>
      <c r="C3" s="167" t="s">
        <v>122</v>
      </c>
      <c r="D3" s="167"/>
      <c r="E3" s="167"/>
      <c r="F3" s="167"/>
      <c r="G3" s="167"/>
      <c r="H3" s="2"/>
      <c r="I3" s="2"/>
    </row>
    <row r="4" spans="1:9" ht="21" customHeight="1" x14ac:dyDescent="0.2">
      <c r="A4" s="14" t="s">
        <v>104</v>
      </c>
      <c r="B4" s="66"/>
      <c r="C4" s="191" t="s">
        <v>182</v>
      </c>
      <c r="D4" s="255"/>
      <c r="E4" s="255"/>
      <c r="F4" s="255"/>
      <c r="G4" s="256"/>
      <c r="H4" s="14" t="s">
        <v>102</v>
      </c>
      <c r="I4" s="67"/>
    </row>
    <row r="5" spans="1:9" ht="9" customHeight="1" x14ac:dyDescent="0.2">
      <c r="A5" s="62"/>
      <c r="B5" s="62"/>
      <c r="C5" s="68"/>
      <c r="D5" s="68"/>
      <c r="E5" s="68"/>
      <c r="F5" s="62"/>
      <c r="G5" s="62"/>
      <c r="H5" s="2"/>
      <c r="I5" s="2"/>
    </row>
    <row r="6" spans="1:9" ht="20.100000000000001" customHeight="1" x14ac:dyDescent="0.2">
      <c r="A6" s="34" t="s">
        <v>123</v>
      </c>
      <c r="B6" s="2"/>
      <c r="C6" s="257"/>
      <c r="D6" s="257"/>
      <c r="E6" s="69"/>
      <c r="F6" s="69"/>
      <c r="G6" s="34" t="s">
        <v>124</v>
      </c>
      <c r="H6" s="107"/>
      <c r="I6" s="107"/>
    </row>
    <row r="7" spans="1:9" ht="9" customHeight="1" thickBot="1" x14ac:dyDescent="0.25">
      <c r="A7" s="2"/>
      <c r="B7" s="2"/>
      <c r="C7" s="2"/>
      <c r="D7" s="2"/>
      <c r="E7" s="2"/>
      <c r="F7" s="2"/>
      <c r="G7" s="2"/>
      <c r="H7" s="2"/>
      <c r="I7" s="70"/>
    </row>
    <row r="8" spans="1:9" ht="18" customHeight="1" x14ac:dyDescent="0.2">
      <c r="A8" s="219" t="s">
        <v>125</v>
      </c>
      <c r="B8" s="220"/>
      <c r="C8" s="220"/>
      <c r="D8" s="220"/>
      <c r="E8" s="248" t="s">
        <v>126</v>
      </c>
      <c r="F8" s="249"/>
      <c r="G8" s="249"/>
      <c r="H8" s="205" t="s">
        <v>127</v>
      </c>
      <c r="I8" s="250"/>
    </row>
    <row r="9" spans="1:9" ht="15" customHeight="1" x14ac:dyDescent="0.2">
      <c r="A9" s="222"/>
      <c r="B9" s="223"/>
      <c r="C9" s="223"/>
      <c r="D9" s="223"/>
      <c r="E9" s="71" t="s">
        <v>128</v>
      </c>
      <c r="F9" s="71" t="s">
        <v>129</v>
      </c>
      <c r="G9" s="72" t="s">
        <v>130</v>
      </c>
      <c r="H9" s="251"/>
      <c r="I9" s="252"/>
    </row>
    <row r="10" spans="1:9" ht="24.95" customHeight="1" x14ac:dyDescent="0.2">
      <c r="A10" s="236" t="s">
        <v>131</v>
      </c>
      <c r="B10" s="237"/>
      <c r="C10" s="237"/>
      <c r="D10" s="238"/>
      <c r="E10" s="73"/>
      <c r="F10" s="73"/>
      <c r="G10" s="74"/>
      <c r="H10" s="239"/>
      <c r="I10" s="240"/>
    </row>
    <row r="11" spans="1:9" ht="15" customHeight="1" x14ac:dyDescent="0.2">
      <c r="A11" s="233"/>
      <c r="B11" s="234"/>
      <c r="C11" s="234"/>
      <c r="D11" s="235"/>
      <c r="E11" s="73"/>
      <c r="F11" s="73"/>
      <c r="G11" s="74"/>
      <c r="H11" s="239"/>
      <c r="I11" s="240"/>
    </row>
    <row r="12" spans="1:9" ht="15" customHeight="1" x14ac:dyDescent="0.2">
      <c r="A12" s="233"/>
      <c r="B12" s="234"/>
      <c r="C12" s="234"/>
      <c r="D12" s="235"/>
      <c r="E12" s="73"/>
      <c r="F12" s="73"/>
      <c r="G12" s="74"/>
      <c r="H12" s="75"/>
      <c r="I12" s="76"/>
    </row>
    <row r="13" spans="1:9" ht="15" customHeight="1" x14ac:dyDescent="0.2">
      <c r="A13" s="233"/>
      <c r="B13" s="234"/>
      <c r="C13" s="234"/>
      <c r="D13" s="235"/>
      <c r="E13" s="73"/>
      <c r="F13" s="73"/>
      <c r="G13" s="74"/>
      <c r="H13" s="75"/>
      <c r="I13" s="76"/>
    </row>
    <row r="14" spans="1:9" ht="15" customHeight="1" x14ac:dyDescent="0.2">
      <c r="A14" s="233"/>
      <c r="B14" s="234"/>
      <c r="C14" s="234"/>
      <c r="D14" s="235"/>
      <c r="E14" s="73"/>
      <c r="F14" s="73"/>
      <c r="G14" s="74"/>
      <c r="H14" s="239"/>
      <c r="I14" s="240"/>
    </row>
    <row r="15" spans="1:9" ht="15" customHeight="1" x14ac:dyDescent="0.2">
      <c r="A15" s="233"/>
      <c r="B15" s="234"/>
      <c r="C15" s="234"/>
      <c r="D15" s="235"/>
      <c r="E15" s="73"/>
      <c r="F15" s="73"/>
      <c r="G15" s="74"/>
      <c r="H15" s="239"/>
      <c r="I15" s="240"/>
    </row>
    <row r="16" spans="1:9" ht="24.95" customHeight="1" x14ac:dyDescent="0.2">
      <c r="A16" s="236" t="s">
        <v>183</v>
      </c>
      <c r="B16" s="237"/>
      <c r="C16" s="237"/>
      <c r="D16" s="238"/>
      <c r="E16" s="73"/>
      <c r="F16" s="73"/>
      <c r="G16" s="74"/>
      <c r="H16" s="239"/>
      <c r="I16" s="240"/>
    </row>
    <row r="17" spans="1:9" ht="24.95" customHeight="1" x14ac:dyDescent="0.2">
      <c r="A17" s="236" t="s">
        <v>132</v>
      </c>
      <c r="B17" s="237"/>
      <c r="C17" s="237"/>
      <c r="D17" s="238"/>
      <c r="E17" s="73"/>
      <c r="F17" s="73"/>
      <c r="G17" s="74"/>
      <c r="H17" s="239"/>
      <c r="I17" s="240"/>
    </row>
    <row r="18" spans="1:9" ht="24.95" customHeight="1" x14ac:dyDescent="0.2">
      <c r="A18" s="236" t="s">
        <v>133</v>
      </c>
      <c r="B18" s="237"/>
      <c r="C18" s="237"/>
      <c r="D18" s="238"/>
      <c r="E18" s="73"/>
      <c r="F18" s="73"/>
      <c r="G18" s="74"/>
      <c r="H18" s="239"/>
      <c r="I18" s="240"/>
    </row>
    <row r="19" spans="1:9" ht="15" customHeight="1" x14ac:dyDescent="0.2">
      <c r="A19" s="233"/>
      <c r="B19" s="234"/>
      <c r="C19" s="234"/>
      <c r="D19" s="235"/>
      <c r="E19" s="73"/>
      <c r="F19" s="73"/>
      <c r="G19" s="74"/>
      <c r="H19" s="239"/>
      <c r="I19" s="240"/>
    </row>
    <row r="20" spans="1:9" ht="15" customHeight="1" x14ac:dyDescent="0.2">
      <c r="A20" s="233"/>
      <c r="B20" s="234"/>
      <c r="C20" s="234"/>
      <c r="D20" s="235"/>
      <c r="E20" s="73"/>
      <c r="F20" s="73"/>
      <c r="G20" s="74"/>
      <c r="H20" s="75"/>
      <c r="I20" s="76"/>
    </row>
    <row r="21" spans="1:9" ht="15" customHeight="1" x14ac:dyDescent="0.2">
      <c r="A21" s="233"/>
      <c r="B21" s="234"/>
      <c r="C21" s="234"/>
      <c r="D21" s="235"/>
      <c r="E21" s="73"/>
      <c r="F21" s="73"/>
      <c r="G21" s="74"/>
      <c r="H21" s="239"/>
      <c r="I21" s="240"/>
    </row>
    <row r="22" spans="1:9" ht="15" customHeight="1" x14ac:dyDescent="0.2">
      <c r="A22" s="233"/>
      <c r="B22" s="234"/>
      <c r="C22" s="234"/>
      <c r="D22" s="235"/>
      <c r="E22" s="73"/>
      <c r="F22" s="73"/>
      <c r="G22" s="74"/>
      <c r="H22" s="239"/>
      <c r="I22" s="240"/>
    </row>
    <row r="23" spans="1:9" ht="15" customHeight="1" x14ac:dyDescent="0.2">
      <c r="A23" s="236" t="s">
        <v>134</v>
      </c>
      <c r="B23" s="237"/>
      <c r="C23" s="237"/>
      <c r="D23" s="238"/>
      <c r="E23" s="73"/>
      <c r="F23" s="73"/>
      <c r="G23" s="74"/>
      <c r="H23" s="239"/>
      <c r="I23" s="240"/>
    </row>
    <row r="24" spans="1:9" ht="15" customHeight="1" x14ac:dyDescent="0.2">
      <c r="A24" s="236" t="s">
        <v>135</v>
      </c>
      <c r="B24" s="237"/>
      <c r="C24" s="237"/>
      <c r="D24" s="238"/>
      <c r="E24" s="73"/>
      <c r="F24" s="73"/>
      <c r="G24" s="74"/>
      <c r="H24" s="239"/>
      <c r="I24" s="240"/>
    </row>
    <row r="25" spans="1:9" ht="15" customHeight="1" x14ac:dyDescent="0.2">
      <c r="A25" s="77"/>
      <c r="B25" s="78" t="s">
        <v>136</v>
      </c>
      <c r="C25" s="104"/>
      <c r="D25" s="105"/>
      <c r="E25" s="73"/>
      <c r="F25" s="73"/>
      <c r="G25" s="74"/>
      <c r="H25" s="239"/>
      <c r="I25" s="240"/>
    </row>
    <row r="26" spans="1:9" ht="15" customHeight="1" x14ac:dyDescent="0.2">
      <c r="A26" s="77"/>
      <c r="B26" s="78" t="s">
        <v>137</v>
      </c>
      <c r="C26" s="104"/>
      <c r="D26" s="105"/>
      <c r="E26" s="73"/>
      <c r="F26" s="73"/>
      <c r="G26" s="74"/>
      <c r="H26" s="239"/>
      <c r="I26" s="240"/>
    </row>
    <row r="27" spans="1:9" ht="24.95" customHeight="1" x14ac:dyDescent="0.2">
      <c r="A27" s="227" t="s">
        <v>138</v>
      </c>
      <c r="B27" s="228"/>
      <c r="C27" s="228"/>
      <c r="D27" s="229"/>
      <c r="E27" s="73"/>
      <c r="F27" s="73"/>
      <c r="G27" s="74"/>
      <c r="H27" s="239"/>
      <c r="I27" s="240"/>
    </row>
    <row r="28" spans="1:9" ht="15" customHeight="1" x14ac:dyDescent="0.2">
      <c r="A28" s="233"/>
      <c r="B28" s="234"/>
      <c r="C28" s="234"/>
      <c r="D28" s="235"/>
      <c r="E28" s="73"/>
      <c r="F28" s="73"/>
      <c r="G28" s="74"/>
      <c r="H28" s="239"/>
      <c r="I28" s="240"/>
    </row>
    <row r="29" spans="1:9" ht="15" customHeight="1" x14ac:dyDescent="0.2">
      <c r="A29" s="233"/>
      <c r="B29" s="234"/>
      <c r="C29" s="234"/>
      <c r="D29" s="235"/>
      <c r="E29" s="73"/>
      <c r="F29" s="73"/>
      <c r="G29" s="74"/>
      <c r="H29" s="239"/>
      <c r="I29" s="240"/>
    </row>
    <row r="30" spans="1:9" ht="24.95" customHeight="1" x14ac:dyDescent="0.2">
      <c r="A30" s="230" t="s">
        <v>139</v>
      </c>
      <c r="B30" s="231"/>
      <c r="C30" s="231"/>
      <c r="D30" s="232"/>
      <c r="E30" s="73"/>
      <c r="F30" s="73"/>
      <c r="G30" s="74"/>
      <c r="H30" s="239"/>
      <c r="I30" s="240"/>
    </row>
    <row r="31" spans="1:9" ht="15" customHeight="1" x14ac:dyDescent="0.2">
      <c r="A31" s="233"/>
      <c r="B31" s="234"/>
      <c r="C31" s="234"/>
      <c r="D31" s="235"/>
      <c r="E31" s="73"/>
      <c r="F31" s="73"/>
      <c r="G31" s="74"/>
      <c r="H31" s="239"/>
      <c r="I31" s="240"/>
    </row>
    <row r="32" spans="1:9" ht="15" customHeight="1" x14ac:dyDescent="0.2">
      <c r="A32" s="233"/>
      <c r="B32" s="234"/>
      <c r="C32" s="234"/>
      <c r="D32" s="235"/>
      <c r="E32" s="73"/>
      <c r="F32" s="73"/>
      <c r="G32" s="74"/>
      <c r="H32" s="239"/>
      <c r="I32" s="240"/>
    </row>
    <row r="33" spans="1:9" ht="24.95" customHeight="1" x14ac:dyDescent="0.2">
      <c r="A33" s="230" t="s">
        <v>140</v>
      </c>
      <c r="B33" s="231"/>
      <c r="C33" s="231"/>
      <c r="D33" s="232"/>
      <c r="E33" s="73"/>
      <c r="F33" s="73"/>
      <c r="G33" s="74"/>
      <c r="H33" s="239"/>
      <c r="I33" s="240"/>
    </row>
    <row r="34" spans="1:9" ht="15" customHeight="1" x14ac:dyDescent="0.2">
      <c r="A34" s="233"/>
      <c r="B34" s="234"/>
      <c r="C34" s="234"/>
      <c r="D34" s="235"/>
      <c r="E34" s="73"/>
      <c r="F34" s="73"/>
      <c r="G34" s="74"/>
      <c r="H34" s="239"/>
      <c r="I34" s="240"/>
    </row>
    <row r="35" spans="1:9" ht="15" customHeight="1" x14ac:dyDescent="0.2">
      <c r="A35" s="233"/>
      <c r="B35" s="234"/>
      <c r="C35" s="234"/>
      <c r="D35" s="235"/>
      <c r="E35" s="73"/>
      <c r="F35" s="73"/>
      <c r="G35" s="74"/>
      <c r="H35" s="239"/>
      <c r="I35" s="240"/>
    </row>
    <row r="36" spans="1:9" ht="24.95" customHeight="1" x14ac:dyDescent="0.2">
      <c r="A36" s="227" t="s">
        <v>141</v>
      </c>
      <c r="B36" s="228"/>
      <c r="C36" s="228"/>
      <c r="D36" s="229"/>
      <c r="E36" s="73"/>
      <c r="F36" s="73"/>
      <c r="G36" s="74"/>
      <c r="H36" s="239"/>
      <c r="I36" s="240"/>
    </row>
    <row r="37" spans="1:9" ht="15" customHeight="1" x14ac:dyDescent="0.2">
      <c r="A37" s="233"/>
      <c r="B37" s="234"/>
      <c r="C37" s="234"/>
      <c r="D37" s="235"/>
      <c r="E37" s="73"/>
      <c r="F37" s="73"/>
      <c r="G37" s="74"/>
      <c r="H37" s="239"/>
      <c r="I37" s="240"/>
    </row>
    <row r="38" spans="1:9" ht="15" customHeight="1" x14ac:dyDescent="0.2">
      <c r="A38" s="233"/>
      <c r="B38" s="234"/>
      <c r="C38" s="234"/>
      <c r="D38" s="235"/>
      <c r="E38" s="73"/>
      <c r="F38" s="73"/>
      <c r="G38" s="74"/>
      <c r="H38" s="239"/>
      <c r="I38" s="240"/>
    </row>
    <row r="39" spans="1:9" ht="15" customHeight="1" x14ac:dyDescent="0.2">
      <c r="A39" s="227" t="s">
        <v>142</v>
      </c>
      <c r="B39" s="228"/>
      <c r="C39" s="228"/>
      <c r="D39" s="229"/>
      <c r="E39" s="73"/>
      <c r="F39" s="73"/>
      <c r="G39" s="74"/>
      <c r="H39" s="239"/>
      <c r="I39" s="240"/>
    </row>
    <row r="40" spans="1:9" ht="15" customHeight="1" x14ac:dyDescent="0.2">
      <c r="A40" s="233"/>
      <c r="B40" s="234"/>
      <c r="C40" s="234"/>
      <c r="D40" s="235"/>
      <c r="E40" s="73"/>
      <c r="F40" s="73"/>
      <c r="G40" s="74"/>
      <c r="H40" s="75"/>
      <c r="I40" s="76"/>
    </row>
    <row r="41" spans="1:9" ht="15" customHeight="1" x14ac:dyDescent="0.2">
      <c r="A41" s="233"/>
      <c r="B41" s="234"/>
      <c r="C41" s="234"/>
      <c r="D41" s="235"/>
      <c r="E41" s="73"/>
      <c r="F41" s="73"/>
      <c r="G41" s="74"/>
      <c r="H41" s="75"/>
      <c r="I41" s="76"/>
    </row>
    <row r="42" spans="1:9" ht="15" customHeight="1" x14ac:dyDescent="0.2">
      <c r="A42" s="227" t="s">
        <v>143</v>
      </c>
      <c r="B42" s="228"/>
      <c r="C42" s="228"/>
      <c r="D42" s="229"/>
      <c r="E42" s="73"/>
      <c r="F42" s="73"/>
      <c r="G42" s="74"/>
      <c r="H42" s="75"/>
      <c r="I42" s="76"/>
    </row>
    <row r="43" spans="1:9" ht="15" customHeight="1" x14ac:dyDescent="0.2">
      <c r="A43" s="233"/>
      <c r="B43" s="234"/>
      <c r="C43" s="234"/>
      <c r="D43" s="235"/>
      <c r="E43" s="73"/>
      <c r="F43" s="73"/>
      <c r="G43" s="74"/>
      <c r="H43" s="75"/>
      <c r="I43" s="76"/>
    </row>
    <row r="44" spans="1:9" ht="15" customHeight="1" x14ac:dyDescent="0.2">
      <c r="A44" s="233"/>
      <c r="B44" s="234"/>
      <c r="C44" s="234"/>
      <c r="D44" s="235"/>
      <c r="E44" s="73"/>
      <c r="F44" s="73"/>
      <c r="G44" s="74"/>
      <c r="H44" s="239"/>
      <c r="I44" s="240"/>
    </row>
    <row r="45" spans="1:9" ht="15" customHeight="1" thickBot="1" x14ac:dyDescent="0.25">
      <c r="A45" s="245"/>
      <c r="B45" s="246"/>
      <c r="C45" s="246"/>
      <c r="D45" s="247"/>
      <c r="E45" s="79"/>
      <c r="F45" s="79"/>
      <c r="G45" s="80"/>
      <c r="H45" s="241"/>
      <c r="I45" s="242"/>
    </row>
    <row r="46" spans="1:9" ht="15" customHeight="1" x14ac:dyDescent="0.2">
      <c r="A46" s="81" t="s">
        <v>144</v>
      </c>
      <c r="B46" s="81"/>
      <c r="C46" s="81"/>
      <c r="D46" s="81"/>
      <c r="E46" s="81"/>
      <c r="F46" s="81"/>
      <c r="G46" s="81"/>
      <c r="H46" s="81"/>
      <c r="I46" s="81"/>
    </row>
    <row r="47" spans="1:9" ht="15" customHeight="1" x14ac:dyDescent="0.2">
      <c r="A47" s="82" t="s">
        <v>145</v>
      </c>
      <c r="B47" s="81"/>
      <c r="C47" s="243"/>
      <c r="D47" s="243"/>
      <c r="E47" s="81"/>
      <c r="F47" s="81"/>
      <c r="G47" s="81"/>
      <c r="H47" s="81"/>
      <c r="I47" s="81"/>
    </row>
    <row r="48" spans="1:9" ht="19.5" customHeight="1" x14ac:dyDescent="0.2">
      <c r="A48" s="82" t="s">
        <v>146</v>
      </c>
      <c r="B48" s="81"/>
      <c r="C48" s="244"/>
      <c r="D48" s="244"/>
      <c r="E48" s="83" t="s">
        <v>210</v>
      </c>
      <c r="G48" s="243"/>
      <c r="H48" s="243"/>
      <c r="I48" s="243"/>
    </row>
    <row r="49" spans="2:11" ht="15" customHeight="1" x14ac:dyDescent="0.2">
      <c r="B49" s="2"/>
      <c r="C49" s="84"/>
      <c r="D49" s="2"/>
      <c r="E49" s="2"/>
      <c r="F49" s="2"/>
      <c r="G49" s="2"/>
    </row>
    <row r="50" spans="2:11" ht="15" customHeight="1" x14ac:dyDescent="0.2"/>
    <row r="51" spans="2:11" ht="15" customHeight="1" x14ac:dyDescent="0.2">
      <c r="K51" s="13" t="s">
        <v>33</v>
      </c>
    </row>
    <row r="52" spans="2:11" ht="15" customHeight="1" x14ac:dyDescent="0.2">
      <c r="K52" s="13" t="s">
        <v>38</v>
      </c>
    </row>
    <row r="53" spans="2:11" x14ac:dyDescent="0.2">
      <c r="K53" s="13" t="s">
        <v>41</v>
      </c>
    </row>
    <row r="54" spans="2:11" x14ac:dyDescent="0.2">
      <c r="K54" s="13" t="s">
        <v>44</v>
      </c>
    </row>
    <row r="55" spans="2:11" x14ac:dyDescent="0.2">
      <c r="K55" s="13" t="s">
        <v>47</v>
      </c>
    </row>
    <row r="56" spans="2:11" x14ac:dyDescent="0.2">
      <c r="K56" s="13" t="s">
        <v>50</v>
      </c>
    </row>
    <row r="57" spans="2:11" x14ac:dyDescent="0.2">
      <c r="K57" s="13" t="s">
        <v>53</v>
      </c>
    </row>
    <row r="58" spans="2:11" x14ac:dyDescent="0.2">
      <c r="K58" s="13" t="s">
        <v>56</v>
      </c>
    </row>
    <row r="59" spans="2:11" x14ac:dyDescent="0.2">
      <c r="K59" s="13" t="s">
        <v>59</v>
      </c>
    </row>
    <row r="60" spans="2:11" x14ac:dyDescent="0.2">
      <c r="K60" s="13" t="s">
        <v>62</v>
      </c>
    </row>
    <row r="61" spans="2:11" x14ac:dyDescent="0.2">
      <c r="K61" s="13" t="s">
        <v>65</v>
      </c>
    </row>
    <row r="62" spans="2:11" x14ac:dyDescent="0.2">
      <c r="K62" s="13" t="s">
        <v>68</v>
      </c>
    </row>
    <row r="63" spans="2:11" x14ac:dyDescent="0.2">
      <c r="K63" s="13" t="s">
        <v>71</v>
      </c>
    </row>
    <row r="64" spans="2:11" x14ac:dyDescent="0.2">
      <c r="K64" s="13"/>
    </row>
    <row r="65" spans="10:11" x14ac:dyDescent="0.2">
      <c r="K65" s="13"/>
    </row>
    <row r="67" spans="10:11" x14ac:dyDescent="0.2">
      <c r="J67" s="13"/>
    </row>
    <row r="68" spans="10:11" x14ac:dyDescent="0.2">
      <c r="J68" s="13"/>
    </row>
    <row r="69" spans="10:11" x14ac:dyDescent="0.2">
      <c r="J69" s="13"/>
    </row>
    <row r="70" spans="10:11" x14ac:dyDescent="0.2">
      <c r="J70" s="13"/>
    </row>
    <row r="71" spans="10:11" x14ac:dyDescent="0.2">
      <c r="J71" s="13"/>
    </row>
    <row r="72" spans="10:11" x14ac:dyDescent="0.2">
      <c r="J72" s="13"/>
    </row>
    <row r="73" spans="10:11" x14ac:dyDescent="0.2">
      <c r="J73" s="13"/>
    </row>
    <row r="74" spans="10:11" x14ac:dyDescent="0.2">
      <c r="J74" s="13"/>
    </row>
    <row r="75" spans="10:11" x14ac:dyDescent="0.2">
      <c r="J75" s="13"/>
    </row>
    <row r="76" spans="10:11" x14ac:dyDescent="0.2">
      <c r="J76" s="13"/>
    </row>
    <row r="77" spans="10:11" x14ac:dyDescent="0.2">
      <c r="J77" s="13"/>
    </row>
    <row r="78" spans="10:11" x14ac:dyDescent="0.2">
      <c r="J78" s="13"/>
    </row>
    <row r="79" spans="10:11" x14ac:dyDescent="0.2">
      <c r="J79" s="13"/>
    </row>
    <row r="80" spans="10:11" x14ac:dyDescent="0.2">
      <c r="J80" s="13"/>
    </row>
    <row r="81" spans="10:10" x14ac:dyDescent="0.2">
      <c r="J81" s="13"/>
    </row>
  </sheetData>
  <mergeCells count="78">
    <mergeCell ref="A1:B1"/>
    <mergeCell ref="C1:G1"/>
    <mergeCell ref="C2:G2"/>
    <mergeCell ref="C3:G3"/>
    <mergeCell ref="C4:G4"/>
    <mergeCell ref="C6:D6"/>
    <mergeCell ref="H6:I6"/>
    <mergeCell ref="A8:D9"/>
    <mergeCell ref="E8:G8"/>
    <mergeCell ref="H8:I9"/>
    <mergeCell ref="H10:I10"/>
    <mergeCell ref="H11:I11"/>
    <mergeCell ref="A11:D11"/>
    <mergeCell ref="A10:D10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A18:D18"/>
    <mergeCell ref="H39:I39"/>
    <mergeCell ref="H44:I44"/>
    <mergeCell ref="H45:I45"/>
    <mergeCell ref="C47:D47"/>
    <mergeCell ref="C48:D48"/>
    <mergeCell ref="A43:D43"/>
    <mergeCell ref="A44:D44"/>
    <mergeCell ref="A45:D45"/>
    <mergeCell ref="G48:I48"/>
    <mergeCell ref="A23:D23"/>
    <mergeCell ref="A24:D24"/>
    <mergeCell ref="A12:D12"/>
    <mergeCell ref="A13:D13"/>
    <mergeCell ref="A14:D14"/>
    <mergeCell ref="A15:D15"/>
    <mergeCell ref="A19:D19"/>
    <mergeCell ref="A20:D20"/>
    <mergeCell ref="A16:D16"/>
    <mergeCell ref="A17:D17"/>
    <mergeCell ref="A40:D40"/>
    <mergeCell ref="A41:D41"/>
    <mergeCell ref="A21:D21"/>
    <mergeCell ref="A22:D22"/>
    <mergeCell ref="A28:D28"/>
    <mergeCell ref="A29:D29"/>
    <mergeCell ref="A31:D31"/>
    <mergeCell ref="A32:D32"/>
    <mergeCell ref="C25:D25"/>
    <mergeCell ref="C26:D26"/>
    <mergeCell ref="A27:D27"/>
    <mergeCell ref="A30:D30"/>
    <mergeCell ref="A33:D33"/>
    <mergeCell ref="A36:D36"/>
    <mergeCell ref="A39:D39"/>
    <mergeCell ref="A42:D42"/>
    <mergeCell ref="A34:D34"/>
    <mergeCell ref="A35:D35"/>
    <mergeCell ref="A37:D37"/>
    <mergeCell ref="A38:D38"/>
  </mergeCells>
  <dataValidations count="1">
    <dataValidation type="list" allowBlank="1" showInputMessage="1" showErrorMessage="1" sqref="B4:B5">
      <formula1>$K$52:$K$63</formula1>
    </dataValidation>
  </dataValidations>
  <printOptions horizontalCentered="1"/>
  <pageMargins left="0.19685039370078741" right="0.19685039370078741" top="0.19685039370078741" bottom="0.15748031496062992" header="0.11811023622047245" footer="0.11811023622047245"/>
  <pageSetup scale="9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6" width="12.7109375" customWidth="1"/>
    <col min="24" max="24" width="3.7109375" customWidth="1"/>
    <col min="26" max="26" width="3.7109375" customWidth="1"/>
  </cols>
  <sheetData>
    <row r="1" spans="1:27" ht="51" x14ac:dyDescent="0.2">
      <c r="A1" s="95" t="s">
        <v>106</v>
      </c>
      <c r="B1" s="95" t="s">
        <v>107</v>
      </c>
      <c r="C1" s="95" t="s">
        <v>18</v>
      </c>
      <c r="D1" s="95" t="s">
        <v>186</v>
      </c>
      <c r="E1" s="95" t="s">
        <v>108</v>
      </c>
      <c r="F1" s="95" t="s">
        <v>190</v>
      </c>
      <c r="G1" s="95" t="s">
        <v>111</v>
      </c>
      <c r="H1" s="95" t="s">
        <v>112</v>
      </c>
      <c r="I1" s="95" t="s">
        <v>170</v>
      </c>
      <c r="J1" s="95" t="s">
        <v>116</v>
      </c>
      <c r="K1" s="95" t="s">
        <v>117</v>
      </c>
      <c r="L1" s="95" t="s">
        <v>118</v>
      </c>
      <c r="M1" s="95" t="s">
        <v>187</v>
      </c>
      <c r="N1" s="95" t="s">
        <v>188</v>
      </c>
      <c r="O1" s="95" t="s">
        <v>189</v>
      </c>
      <c r="P1" s="95" t="s">
        <v>171</v>
      </c>
      <c r="Q1" s="95" t="s">
        <v>191</v>
      </c>
      <c r="R1" s="95" t="s">
        <v>33</v>
      </c>
      <c r="S1" s="95" t="s">
        <v>192</v>
      </c>
      <c r="T1" s="95" t="s">
        <v>193</v>
      </c>
      <c r="U1" s="95" t="s">
        <v>194</v>
      </c>
      <c r="V1" s="95" t="s">
        <v>195</v>
      </c>
    </row>
    <row r="2" spans="1:27" x14ac:dyDescent="0.2">
      <c r="A2">
        <f>'Centro de Salud'!B13</f>
        <v>0</v>
      </c>
      <c r="B2">
        <f>'Centro de Salud'!E13</f>
        <v>0</v>
      </c>
      <c r="C2" t="str">
        <f>IF('Centro de Salud'!F13="","", IF('Centro de Salud'!F13=1,"Hombre","Mujer"))</f>
        <v/>
      </c>
      <c r="D2">
        <f>'Centro de Salud'!H13</f>
        <v>0</v>
      </c>
      <c r="E2">
        <f>'Centro de Salud'!I13</f>
        <v>0</v>
      </c>
      <c r="F2">
        <f>'Centro de Salud'!J13</f>
        <v>0</v>
      </c>
      <c r="G2">
        <f>'Centro de Salud'!L13</f>
        <v>0</v>
      </c>
      <c r="H2" t="str">
        <f>IF('Centro de Salud'!M13="","",VLOOKUP('Centro de Salud'!M13,$X$2:$Y$9,2,0))</f>
        <v/>
      </c>
      <c r="I2">
        <f>'Centro de Salud'!N13</f>
        <v>0</v>
      </c>
      <c r="J2">
        <f>K2+L2</f>
        <v>0</v>
      </c>
      <c r="K2">
        <f>'Centro de Salud'!Q13</f>
        <v>0</v>
      </c>
      <c r="L2">
        <f>'Centro de Salud'!R13</f>
        <v>0</v>
      </c>
      <c r="M2" t="str">
        <f>IF('Centro de Salud'!S13="","",VLOOKUP('Centro de Salud'!S13,$Z$3:$AA$8,2,0))</f>
        <v/>
      </c>
      <c r="N2" t="str">
        <f>IF('Centro de Salud'!T13="","",VLOOKUP('Centro de Salud'!T13,$Z$3:$AA$8,2,0))</f>
        <v/>
      </c>
      <c r="O2" t="str">
        <f>IF('Centro de Salud'!U13="","",VLOOKUP('Centro de Salud'!U13,$Z$3:$AA$8,2,0))</f>
        <v/>
      </c>
      <c r="P2" t="str">
        <f>IF('Centro de Salud'!V13="","",'Centro de Salud'!V13)</f>
        <v/>
      </c>
      <c r="Q2">
        <f>'Centro de Salud'!$C$2</f>
        <v>0</v>
      </c>
      <c r="R2">
        <f>'Centro de Salud'!$C$5</f>
        <v>0</v>
      </c>
      <c r="S2">
        <f>'Centro de Salud'!$O$2</f>
        <v>0</v>
      </c>
      <c r="T2">
        <f>'Centro de Salud'!$T$5</f>
        <v>0</v>
      </c>
      <c r="U2">
        <f>'Centro de Salud'!$F$5</f>
        <v>0</v>
      </c>
      <c r="V2">
        <f>'Centro de Salud'!$O$5</f>
        <v>0</v>
      </c>
      <c r="X2" s="97">
        <v>0</v>
      </c>
      <c r="Y2" t="s">
        <v>197</v>
      </c>
    </row>
    <row r="3" spans="1:27" x14ac:dyDescent="0.2">
      <c r="A3">
        <f>'Centro de Salud'!B14</f>
        <v>0</v>
      </c>
      <c r="B3">
        <f>'Centro de Salud'!E14</f>
        <v>0</v>
      </c>
      <c r="C3" t="str">
        <f>IF('Centro de Salud'!F14="","", IF('Centro de Salud'!F14=1,"Hombre","Mujer"))</f>
        <v/>
      </c>
      <c r="D3">
        <f>'Centro de Salud'!H14</f>
        <v>0</v>
      </c>
      <c r="E3">
        <f>'Centro de Salud'!I14</f>
        <v>0</v>
      </c>
      <c r="F3">
        <f>'Centro de Salud'!J14</f>
        <v>0</v>
      </c>
      <c r="G3">
        <f>'Centro de Salud'!L14</f>
        <v>0</v>
      </c>
      <c r="H3" t="str">
        <f>IF('Centro de Salud'!M14="","",VLOOKUP('Centro de Salud'!M14,$X$2:$Y$9,2,0))</f>
        <v/>
      </c>
      <c r="I3">
        <f>'Centro de Salud'!N14</f>
        <v>0</v>
      </c>
      <c r="J3">
        <f t="shared" ref="J3:J37" si="0">K3+L3</f>
        <v>0</v>
      </c>
      <c r="K3">
        <f>'Centro de Salud'!Q14</f>
        <v>0</v>
      </c>
      <c r="L3">
        <f>'Centro de Salud'!R14</f>
        <v>0</v>
      </c>
      <c r="M3" t="str">
        <f>IF('Centro de Salud'!S14="","",VLOOKUP('Centro de Salud'!S14,$Z$3:$AA$8,2,0))</f>
        <v/>
      </c>
      <c r="N3" t="str">
        <f>IF('Centro de Salud'!T14="","",VLOOKUP('Centro de Salud'!T14,$Z$3:$AA$8,2,0))</f>
        <v/>
      </c>
      <c r="O3" t="str">
        <f>IF('Centro de Salud'!U14="","",VLOOKUP('Centro de Salud'!U14,$Z$3:$AA$8,2,0))</f>
        <v/>
      </c>
      <c r="P3" t="str">
        <f>IF('Centro de Salud'!V14="","",'Centro de Salud'!V14)</f>
        <v/>
      </c>
      <c r="Q3">
        <f>'Centro de Salud'!$C$2</f>
        <v>0</v>
      </c>
      <c r="R3">
        <f>'Centro de Salud'!$C$5</f>
        <v>0</v>
      </c>
      <c r="S3">
        <f>'Centro de Salud'!$O$2</f>
        <v>0</v>
      </c>
      <c r="T3">
        <f>'Centro de Salud'!$T$5</f>
        <v>0</v>
      </c>
      <c r="U3">
        <f>'Centro de Salud'!$F$5</f>
        <v>0</v>
      </c>
      <c r="V3">
        <f>'Centro de Salud'!$O$5</f>
        <v>0</v>
      </c>
      <c r="X3" s="97">
        <v>1</v>
      </c>
      <c r="Y3" t="s">
        <v>198</v>
      </c>
      <c r="Z3" s="97">
        <v>1</v>
      </c>
      <c r="AA3" t="s">
        <v>39</v>
      </c>
    </row>
    <row r="4" spans="1:27" x14ac:dyDescent="0.2">
      <c r="A4">
        <f>'Centro de Salud'!B15</f>
        <v>0</v>
      </c>
      <c r="B4">
        <f>'Centro de Salud'!E15</f>
        <v>0</v>
      </c>
      <c r="C4" t="str">
        <f>IF('Centro de Salud'!F15="","", IF('Centro de Salud'!F15=1,"Hombre","Mujer"))</f>
        <v/>
      </c>
      <c r="D4">
        <f>'Centro de Salud'!H15</f>
        <v>0</v>
      </c>
      <c r="E4">
        <f>'Centro de Salud'!I15</f>
        <v>0</v>
      </c>
      <c r="F4">
        <f>'Centro de Salud'!J15</f>
        <v>0</v>
      </c>
      <c r="G4">
        <f>'Centro de Salud'!L15</f>
        <v>0</v>
      </c>
      <c r="H4" t="str">
        <f>IF('Centro de Salud'!M15="","",VLOOKUP('Centro de Salud'!M15,$X$2:$Y$9,2,0))</f>
        <v/>
      </c>
      <c r="I4">
        <f>'Centro de Salud'!N15</f>
        <v>0</v>
      </c>
      <c r="J4">
        <f t="shared" si="0"/>
        <v>0</v>
      </c>
      <c r="K4">
        <f>'Centro de Salud'!Q15</f>
        <v>0</v>
      </c>
      <c r="L4">
        <f>'Centro de Salud'!R15</f>
        <v>0</v>
      </c>
      <c r="M4" t="str">
        <f>IF('Centro de Salud'!S15="","",VLOOKUP('Centro de Salud'!S15,$Z$3:$AA$8,2,0))</f>
        <v/>
      </c>
      <c r="N4" t="str">
        <f>IF('Centro de Salud'!T15="","",VLOOKUP('Centro de Salud'!T15,$Z$3:$AA$8,2,0))</f>
        <v/>
      </c>
      <c r="O4" t="str">
        <f>IF('Centro de Salud'!U15="","",VLOOKUP('Centro de Salud'!U15,$Z$3:$AA$8,2,0))</f>
        <v/>
      </c>
      <c r="P4" t="str">
        <f>IF('Centro de Salud'!V15="","",'Centro de Salud'!V15)</f>
        <v/>
      </c>
      <c r="Q4">
        <f>'Centro de Salud'!$C$2</f>
        <v>0</v>
      </c>
      <c r="R4">
        <f>'Centro de Salud'!$C$5</f>
        <v>0</v>
      </c>
      <c r="S4">
        <f>'Centro de Salud'!$O$2</f>
        <v>0</v>
      </c>
      <c r="T4">
        <f>'Centro de Salud'!$T$5</f>
        <v>0</v>
      </c>
      <c r="U4">
        <f>'Centro de Salud'!$F$5</f>
        <v>0</v>
      </c>
      <c r="V4">
        <f>'Centro de Salud'!$O$5</f>
        <v>0</v>
      </c>
      <c r="X4" s="97">
        <v>2</v>
      </c>
      <c r="Y4" t="s">
        <v>199</v>
      </c>
      <c r="Z4" s="97">
        <v>2</v>
      </c>
      <c r="AA4" t="s">
        <v>48</v>
      </c>
    </row>
    <row r="5" spans="1:27" x14ac:dyDescent="0.2">
      <c r="A5">
        <f>'Centro de Salud'!B16</f>
        <v>0</v>
      </c>
      <c r="B5">
        <f>'Centro de Salud'!E16</f>
        <v>0</v>
      </c>
      <c r="C5" t="str">
        <f>IF('Centro de Salud'!F16="","", IF('Centro de Salud'!F16=1,"Hombre","Mujer"))</f>
        <v/>
      </c>
      <c r="D5">
        <f>'Centro de Salud'!H16</f>
        <v>0</v>
      </c>
      <c r="E5">
        <f>'Centro de Salud'!I16</f>
        <v>0</v>
      </c>
      <c r="F5">
        <f>'Centro de Salud'!J16</f>
        <v>0</v>
      </c>
      <c r="G5">
        <f>'Centro de Salud'!L16</f>
        <v>0</v>
      </c>
      <c r="H5" t="str">
        <f>IF('Centro de Salud'!M16="","",VLOOKUP('Centro de Salud'!M16,$X$2:$Y$9,2,0))</f>
        <v/>
      </c>
      <c r="I5">
        <f>'Centro de Salud'!N16</f>
        <v>0</v>
      </c>
      <c r="J5">
        <f t="shared" si="0"/>
        <v>0</v>
      </c>
      <c r="K5">
        <f>'Centro de Salud'!Q16</f>
        <v>0</v>
      </c>
      <c r="L5">
        <f>'Centro de Salud'!R16</f>
        <v>0</v>
      </c>
      <c r="M5" t="str">
        <f>IF('Centro de Salud'!S16="","",VLOOKUP('Centro de Salud'!S16,$Z$3:$AA$8,2,0))</f>
        <v/>
      </c>
      <c r="N5" t="str">
        <f>IF('Centro de Salud'!T16="","",VLOOKUP('Centro de Salud'!T16,$Z$3:$AA$8,2,0))</f>
        <v/>
      </c>
      <c r="O5" t="str">
        <f>IF('Centro de Salud'!U16="","",VLOOKUP('Centro de Salud'!U16,$Z$3:$AA$8,2,0))</f>
        <v/>
      </c>
      <c r="P5" t="str">
        <f>IF('Centro de Salud'!V16="","",'Centro de Salud'!V16)</f>
        <v/>
      </c>
      <c r="Q5">
        <f>'Centro de Salud'!$C$2</f>
        <v>0</v>
      </c>
      <c r="R5">
        <f>'Centro de Salud'!$C$5</f>
        <v>0</v>
      </c>
      <c r="S5">
        <f>'Centro de Salud'!$O$2</f>
        <v>0</v>
      </c>
      <c r="T5">
        <f>'Centro de Salud'!$T$5</f>
        <v>0</v>
      </c>
      <c r="U5">
        <f>'Centro de Salud'!$F$5</f>
        <v>0</v>
      </c>
      <c r="V5">
        <f>'Centro de Salud'!$O$5</f>
        <v>0</v>
      </c>
      <c r="X5" s="97">
        <v>3</v>
      </c>
      <c r="Y5" t="s">
        <v>200</v>
      </c>
      <c r="Z5" s="97">
        <v>3</v>
      </c>
      <c r="AA5" t="s">
        <v>203</v>
      </c>
    </row>
    <row r="6" spans="1:27" x14ac:dyDescent="0.2">
      <c r="A6">
        <f>'Centro de Salud'!B17</f>
        <v>0</v>
      </c>
      <c r="B6">
        <f>'Centro de Salud'!E17</f>
        <v>0</v>
      </c>
      <c r="C6" t="str">
        <f>IF('Centro de Salud'!F17="","", IF('Centro de Salud'!F17=1,"Hombre","Mujer"))</f>
        <v/>
      </c>
      <c r="D6">
        <f>'Centro de Salud'!H17</f>
        <v>0</v>
      </c>
      <c r="E6">
        <f>'Centro de Salud'!I17</f>
        <v>0</v>
      </c>
      <c r="F6">
        <f>'Centro de Salud'!J17</f>
        <v>0</v>
      </c>
      <c r="G6">
        <f>'Centro de Salud'!L17</f>
        <v>0</v>
      </c>
      <c r="H6" t="str">
        <f>IF('Centro de Salud'!M17="","",VLOOKUP('Centro de Salud'!M17,$X$2:$Y$9,2,0))</f>
        <v/>
      </c>
      <c r="I6">
        <f>'Centro de Salud'!N17</f>
        <v>0</v>
      </c>
      <c r="J6">
        <f t="shared" si="0"/>
        <v>0</v>
      </c>
      <c r="K6">
        <f>'Centro de Salud'!Q17</f>
        <v>0</v>
      </c>
      <c r="L6">
        <f>'Centro de Salud'!R17</f>
        <v>0</v>
      </c>
      <c r="M6" t="str">
        <f>IF('Centro de Salud'!S17="","",VLOOKUP('Centro de Salud'!S17,$Z$3:$AA$8,2,0))</f>
        <v/>
      </c>
      <c r="N6" t="str">
        <f>IF('Centro de Salud'!T17="","",VLOOKUP('Centro de Salud'!T17,$Z$3:$AA$8,2,0))</f>
        <v/>
      </c>
      <c r="O6" t="str">
        <f>IF('Centro de Salud'!U17="","",VLOOKUP('Centro de Salud'!U17,$Z$3:$AA$8,2,0))</f>
        <v/>
      </c>
      <c r="P6" t="str">
        <f>IF('Centro de Salud'!V17="","",'Centro de Salud'!V17)</f>
        <v/>
      </c>
      <c r="Q6">
        <f>'Centro de Salud'!$C$2</f>
        <v>0</v>
      </c>
      <c r="R6">
        <f>'Centro de Salud'!$C$5</f>
        <v>0</v>
      </c>
      <c r="S6">
        <f>'Centro de Salud'!$O$2</f>
        <v>0</v>
      </c>
      <c r="T6">
        <f>'Centro de Salud'!$T$5</f>
        <v>0</v>
      </c>
      <c r="U6">
        <f>'Centro de Salud'!$F$5</f>
        <v>0</v>
      </c>
      <c r="V6">
        <f>'Centro de Salud'!$O$5</f>
        <v>0</v>
      </c>
      <c r="X6" s="97">
        <v>4</v>
      </c>
      <c r="Y6" t="s">
        <v>201</v>
      </c>
      <c r="Z6" s="97">
        <v>4</v>
      </c>
      <c r="AA6" t="s">
        <v>204</v>
      </c>
    </row>
    <row r="7" spans="1:27" x14ac:dyDescent="0.2">
      <c r="A7">
        <f>'Centro de Salud'!B18</f>
        <v>0</v>
      </c>
      <c r="B7">
        <f>'Centro de Salud'!E18</f>
        <v>0</v>
      </c>
      <c r="C7" t="str">
        <f>IF('Centro de Salud'!F18="","", IF('Centro de Salud'!F18=1,"Hombre","Mujer"))</f>
        <v/>
      </c>
      <c r="D7">
        <f>'Centro de Salud'!H18</f>
        <v>0</v>
      </c>
      <c r="E7">
        <f>'Centro de Salud'!I18</f>
        <v>0</v>
      </c>
      <c r="F7">
        <f>'Centro de Salud'!J18</f>
        <v>0</v>
      </c>
      <c r="G7">
        <f>'Centro de Salud'!L18</f>
        <v>0</v>
      </c>
      <c r="H7" t="str">
        <f>IF('Centro de Salud'!M18="","",VLOOKUP('Centro de Salud'!M18,$X$2:$Y$9,2,0))</f>
        <v/>
      </c>
      <c r="I7">
        <f>'Centro de Salud'!N18</f>
        <v>0</v>
      </c>
      <c r="J7">
        <f t="shared" si="0"/>
        <v>0</v>
      </c>
      <c r="K7">
        <f>'Centro de Salud'!Q18</f>
        <v>0</v>
      </c>
      <c r="L7">
        <f>'Centro de Salud'!R18</f>
        <v>0</v>
      </c>
      <c r="M7" t="str">
        <f>IF('Centro de Salud'!S18="","",VLOOKUP('Centro de Salud'!S18,$Z$3:$AA$8,2,0))</f>
        <v/>
      </c>
      <c r="N7" t="str">
        <f>IF('Centro de Salud'!T18="","",VLOOKUP('Centro de Salud'!T18,$Z$3:$AA$8,2,0))</f>
        <v/>
      </c>
      <c r="O7" t="str">
        <f>IF('Centro de Salud'!U18="","",VLOOKUP('Centro de Salud'!U18,$Z$3:$AA$8,2,0))</f>
        <v/>
      </c>
      <c r="P7" t="str">
        <f>IF('Centro de Salud'!V18="","",'Centro de Salud'!V18)</f>
        <v/>
      </c>
      <c r="Q7">
        <f>'Centro de Salud'!$C$2</f>
        <v>0</v>
      </c>
      <c r="R7">
        <f>'Centro de Salud'!$C$5</f>
        <v>0</v>
      </c>
      <c r="S7">
        <f>'Centro de Salud'!$O$2</f>
        <v>0</v>
      </c>
      <c r="T7">
        <f>'Centro de Salud'!$T$5</f>
        <v>0</v>
      </c>
      <c r="U7">
        <f>'Centro de Salud'!$F$5</f>
        <v>0</v>
      </c>
      <c r="V7">
        <f>'Centro de Salud'!$O$5</f>
        <v>0</v>
      </c>
      <c r="X7" s="97">
        <v>5</v>
      </c>
      <c r="Y7" t="s">
        <v>212</v>
      </c>
      <c r="Z7" s="97">
        <v>5</v>
      </c>
      <c r="AA7" t="s">
        <v>205</v>
      </c>
    </row>
    <row r="8" spans="1:27" x14ac:dyDescent="0.2">
      <c r="A8">
        <f>'Centro de Salud'!B19</f>
        <v>0</v>
      </c>
      <c r="B8">
        <f>'Centro de Salud'!E19</f>
        <v>0</v>
      </c>
      <c r="C8" t="str">
        <f>IF('Centro de Salud'!F19="","", IF('Centro de Salud'!F19=1,"Hombre","Mujer"))</f>
        <v/>
      </c>
      <c r="D8">
        <f>'Centro de Salud'!H19</f>
        <v>0</v>
      </c>
      <c r="E8">
        <f>'Centro de Salud'!I19</f>
        <v>0</v>
      </c>
      <c r="F8">
        <f>'Centro de Salud'!J19</f>
        <v>0</v>
      </c>
      <c r="G8">
        <f>'Centro de Salud'!L19</f>
        <v>0</v>
      </c>
      <c r="H8" t="str">
        <f>IF('Centro de Salud'!M19="","",VLOOKUP('Centro de Salud'!M19,$X$2:$Y$9,2,0))</f>
        <v/>
      </c>
      <c r="I8">
        <f>'Centro de Salud'!N19</f>
        <v>0</v>
      </c>
      <c r="J8">
        <f t="shared" si="0"/>
        <v>0</v>
      </c>
      <c r="K8">
        <f>'Centro de Salud'!Q19</f>
        <v>0</v>
      </c>
      <c r="L8">
        <f>'Centro de Salud'!R19</f>
        <v>0</v>
      </c>
      <c r="M8" t="str">
        <f>IF('Centro de Salud'!S19="","",VLOOKUP('Centro de Salud'!S19,$Z$3:$AA$8,2,0))</f>
        <v/>
      </c>
      <c r="N8" t="str">
        <f>IF('Centro de Salud'!T19="","",VLOOKUP('Centro de Salud'!T19,$Z$3:$AA$8,2,0))</f>
        <v/>
      </c>
      <c r="O8" t="str">
        <f>IF('Centro de Salud'!U19="","",VLOOKUP('Centro de Salud'!U19,$Z$3:$AA$8,2,0))</f>
        <v/>
      </c>
      <c r="P8" t="str">
        <f>IF('Centro de Salud'!V19="","",'Centro de Salud'!V19)</f>
        <v/>
      </c>
      <c r="Q8">
        <f>'Centro de Salud'!$C$2</f>
        <v>0</v>
      </c>
      <c r="R8">
        <f>'Centro de Salud'!$C$5</f>
        <v>0</v>
      </c>
      <c r="S8">
        <f>'Centro de Salud'!$O$2</f>
        <v>0</v>
      </c>
      <c r="T8">
        <f>'Centro de Salud'!$T$5</f>
        <v>0</v>
      </c>
      <c r="U8">
        <f>'Centro de Salud'!$F$5</f>
        <v>0</v>
      </c>
      <c r="V8">
        <f>'Centro de Salud'!$O$5</f>
        <v>0</v>
      </c>
      <c r="X8" s="97">
        <v>6</v>
      </c>
      <c r="Y8" s="96" t="s">
        <v>213</v>
      </c>
      <c r="Z8" s="97">
        <v>6</v>
      </c>
      <c r="AA8" s="96" t="s">
        <v>202</v>
      </c>
    </row>
    <row r="9" spans="1:27" x14ac:dyDescent="0.2">
      <c r="A9">
        <f>'Centro de Salud'!B20</f>
        <v>0</v>
      </c>
      <c r="B9">
        <f>'Centro de Salud'!E20</f>
        <v>0</v>
      </c>
      <c r="C9" t="str">
        <f>IF('Centro de Salud'!F20="","", IF('Centro de Salud'!F20=1,"Hombre","Mujer"))</f>
        <v/>
      </c>
      <c r="D9">
        <f>'Centro de Salud'!H20</f>
        <v>0</v>
      </c>
      <c r="E9">
        <f>'Centro de Salud'!I20</f>
        <v>0</v>
      </c>
      <c r="F9">
        <f>'Centro de Salud'!J20</f>
        <v>0</v>
      </c>
      <c r="G9">
        <f>'Centro de Salud'!L20</f>
        <v>0</v>
      </c>
      <c r="H9" t="str">
        <f>IF('Centro de Salud'!M20="","",VLOOKUP('Centro de Salud'!M20,$X$2:$Y$9,2,0))</f>
        <v/>
      </c>
      <c r="I9">
        <f>'Centro de Salud'!N20</f>
        <v>0</v>
      </c>
      <c r="J9">
        <f t="shared" si="0"/>
        <v>0</v>
      </c>
      <c r="K9">
        <f>'Centro de Salud'!Q20</f>
        <v>0</v>
      </c>
      <c r="L9">
        <f>'Centro de Salud'!R20</f>
        <v>0</v>
      </c>
      <c r="M9" t="str">
        <f>IF('Centro de Salud'!S20="","",VLOOKUP('Centro de Salud'!S20,$Z$3:$AA$8,2,0))</f>
        <v/>
      </c>
      <c r="N9" t="str">
        <f>IF('Centro de Salud'!T20="","",VLOOKUP('Centro de Salud'!T20,$Z$3:$AA$8,2,0))</f>
        <v/>
      </c>
      <c r="O9" t="str">
        <f>IF('Centro de Salud'!U20="","",VLOOKUP('Centro de Salud'!U20,$Z$3:$AA$8,2,0))</f>
        <v/>
      </c>
      <c r="P9" t="str">
        <f>IF('Centro de Salud'!V20="","",'Centro de Salud'!V20)</f>
        <v/>
      </c>
      <c r="Q9">
        <f>'Centro de Salud'!$C$2</f>
        <v>0</v>
      </c>
      <c r="R9">
        <f>'Centro de Salud'!$C$5</f>
        <v>0</v>
      </c>
      <c r="S9">
        <f>'Centro de Salud'!$O$2</f>
        <v>0</v>
      </c>
      <c r="T9">
        <f>'Centro de Salud'!$T$5</f>
        <v>0</v>
      </c>
      <c r="U9">
        <f>'Centro de Salud'!$F$5</f>
        <v>0</v>
      </c>
      <c r="V9">
        <f>'Centro de Salud'!$O$5</f>
        <v>0</v>
      </c>
      <c r="X9" s="97">
        <v>7</v>
      </c>
      <c r="Y9" s="96" t="s">
        <v>196</v>
      </c>
    </row>
    <row r="10" spans="1:27" x14ac:dyDescent="0.2">
      <c r="A10">
        <f>'Centro de Salud'!B21</f>
        <v>0</v>
      </c>
      <c r="B10">
        <f>'Centro de Salud'!E21</f>
        <v>0</v>
      </c>
      <c r="C10" t="str">
        <f>IF('Centro de Salud'!F21="","", IF('Centro de Salud'!F21=1,"Hombre","Mujer"))</f>
        <v/>
      </c>
      <c r="D10">
        <f>'Centro de Salud'!H21</f>
        <v>0</v>
      </c>
      <c r="E10">
        <f>'Centro de Salud'!I21</f>
        <v>0</v>
      </c>
      <c r="F10">
        <f>'Centro de Salud'!J21</f>
        <v>0</v>
      </c>
      <c r="G10">
        <f>'Centro de Salud'!L21</f>
        <v>0</v>
      </c>
      <c r="H10" t="str">
        <f>IF('Centro de Salud'!M21="","",VLOOKUP('Centro de Salud'!M21,$X$2:$Y$9,2,0))</f>
        <v/>
      </c>
      <c r="I10">
        <f>'Centro de Salud'!N21</f>
        <v>0</v>
      </c>
      <c r="J10">
        <f t="shared" si="0"/>
        <v>0</v>
      </c>
      <c r="K10">
        <f>'Centro de Salud'!Q21</f>
        <v>0</v>
      </c>
      <c r="L10">
        <f>'Centro de Salud'!R21</f>
        <v>0</v>
      </c>
      <c r="M10" t="str">
        <f>IF('Centro de Salud'!S21="","",VLOOKUP('Centro de Salud'!S21,$Z$3:$AA$8,2,0))</f>
        <v/>
      </c>
      <c r="N10" t="str">
        <f>IF('Centro de Salud'!T21="","",VLOOKUP('Centro de Salud'!T21,$Z$3:$AA$8,2,0))</f>
        <v/>
      </c>
      <c r="O10" t="str">
        <f>IF('Centro de Salud'!U21="","",VLOOKUP('Centro de Salud'!U21,$Z$3:$AA$8,2,0))</f>
        <v/>
      </c>
      <c r="P10" t="str">
        <f>IF('Centro de Salud'!V21="","",'Centro de Salud'!V21)</f>
        <v/>
      </c>
      <c r="Q10">
        <f>'Centro de Salud'!$C$2</f>
        <v>0</v>
      </c>
      <c r="R10">
        <f>'Centro de Salud'!$C$5</f>
        <v>0</v>
      </c>
      <c r="S10">
        <f>'Centro de Salud'!$O$2</f>
        <v>0</v>
      </c>
      <c r="T10">
        <f>'Centro de Salud'!$T$5</f>
        <v>0</v>
      </c>
      <c r="U10">
        <f>'Centro de Salud'!$F$5</f>
        <v>0</v>
      </c>
      <c r="V10">
        <f>'Centro de Salud'!$O$5</f>
        <v>0</v>
      </c>
    </row>
    <row r="11" spans="1:27" x14ac:dyDescent="0.2">
      <c r="A11">
        <f>'Centro de Salud'!B22</f>
        <v>0</v>
      </c>
      <c r="B11">
        <f>'Centro de Salud'!E22</f>
        <v>0</v>
      </c>
      <c r="C11" t="str">
        <f>IF('Centro de Salud'!F22="","", IF('Centro de Salud'!F22=1,"Hombre","Mujer"))</f>
        <v/>
      </c>
      <c r="D11">
        <f>'Centro de Salud'!H22</f>
        <v>0</v>
      </c>
      <c r="E11">
        <f>'Centro de Salud'!I22</f>
        <v>0</v>
      </c>
      <c r="F11">
        <f>'Centro de Salud'!J22</f>
        <v>0</v>
      </c>
      <c r="G11">
        <f>'Centro de Salud'!L22</f>
        <v>0</v>
      </c>
      <c r="H11" t="str">
        <f>IF('Centro de Salud'!M22="","",VLOOKUP('Centro de Salud'!M22,$X$2:$Y$9,2,0))</f>
        <v/>
      </c>
      <c r="I11">
        <f>'Centro de Salud'!N22</f>
        <v>0</v>
      </c>
      <c r="J11">
        <f t="shared" si="0"/>
        <v>0</v>
      </c>
      <c r="K11">
        <f>'Centro de Salud'!Q22</f>
        <v>0</v>
      </c>
      <c r="L11">
        <f>'Centro de Salud'!R22</f>
        <v>0</v>
      </c>
      <c r="M11" t="str">
        <f>IF('Centro de Salud'!S22="","",VLOOKUP('Centro de Salud'!S22,$Z$3:$AA$8,2,0))</f>
        <v/>
      </c>
      <c r="N11" t="str">
        <f>IF('Centro de Salud'!T22="","",VLOOKUP('Centro de Salud'!T22,$Z$3:$AA$8,2,0))</f>
        <v/>
      </c>
      <c r="O11" t="str">
        <f>IF('Centro de Salud'!U22="","",VLOOKUP('Centro de Salud'!U22,$Z$3:$AA$8,2,0))</f>
        <v/>
      </c>
      <c r="P11" t="str">
        <f>IF('Centro de Salud'!V22="","",'Centro de Salud'!V22)</f>
        <v/>
      </c>
      <c r="Q11">
        <f>'Centro de Salud'!$C$2</f>
        <v>0</v>
      </c>
      <c r="R11">
        <f>'Centro de Salud'!$C$5</f>
        <v>0</v>
      </c>
      <c r="S11">
        <f>'Centro de Salud'!$O$2</f>
        <v>0</v>
      </c>
      <c r="T11">
        <f>'Centro de Salud'!$T$5</f>
        <v>0</v>
      </c>
      <c r="U11">
        <f>'Centro de Salud'!$F$5</f>
        <v>0</v>
      </c>
      <c r="V11">
        <f>'Centro de Salud'!$O$5</f>
        <v>0</v>
      </c>
    </row>
    <row r="12" spans="1:27" x14ac:dyDescent="0.2">
      <c r="A12">
        <f>'Centro de Salud'!B23</f>
        <v>0</v>
      </c>
      <c r="B12">
        <f>'Centro de Salud'!E23</f>
        <v>0</v>
      </c>
      <c r="C12" t="str">
        <f>IF('Centro de Salud'!F23="","", IF('Centro de Salud'!F23=1,"Hombre","Mujer"))</f>
        <v/>
      </c>
      <c r="D12">
        <f>'Centro de Salud'!H23</f>
        <v>0</v>
      </c>
      <c r="E12">
        <f>'Centro de Salud'!I23</f>
        <v>0</v>
      </c>
      <c r="F12">
        <f>'Centro de Salud'!J23</f>
        <v>0</v>
      </c>
      <c r="G12">
        <f>'Centro de Salud'!L23</f>
        <v>0</v>
      </c>
      <c r="H12" t="str">
        <f>IF('Centro de Salud'!M23="","",VLOOKUP('Centro de Salud'!M23,$X$2:$Y$9,2,0))</f>
        <v/>
      </c>
      <c r="I12">
        <f>'Centro de Salud'!N23</f>
        <v>0</v>
      </c>
      <c r="J12">
        <f t="shared" si="0"/>
        <v>0</v>
      </c>
      <c r="K12">
        <f>'Centro de Salud'!Q23</f>
        <v>0</v>
      </c>
      <c r="L12">
        <f>'Centro de Salud'!R23</f>
        <v>0</v>
      </c>
      <c r="M12" t="str">
        <f>IF('Centro de Salud'!S23="","",VLOOKUP('Centro de Salud'!S23,$Z$3:$AA$8,2,0))</f>
        <v/>
      </c>
      <c r="N12" t="str">
        <f>IF('Centro de Salud'!T23="","",VLOOKUP('Centro de Salud'!T23,$Z$3:$AA$8,2,0))</f>
        <v/>
      </c>
      <c r="O12" t="str">
        <f>IF('Centro de Salud'!U23="","",VLOOKUP('Centro de Salud'!U23,$Z$3:$AA$8,2,0))</f>
        <v/>
      </c>
      <c r="P12" t="str">
        <f>IF('Centro de Salud'!V23="","",'Centro de Salud'!V23)</f>
        <v/>
      </c>
      <c r="Q12">
        <f>'Centro de Salud'!$C$2</f>
        <v>0</v>
      </c>
      <c r="R12">
        <f>'Centro de Salud'!$C$5</f>
        <v>0</v>
      </c>
      <c r="S12">
        <f>'Centro de Salud'!$O$2</f>
        <v>0</v>
      </c>
      <c r="T12">
        <f>'Centro de Salud'!$T$5</f>
        <v>0</v>
      </c>
      <c r="U12">
        <f>'Centro de Salud'!$F$5</f>
        <v>0</v>
      </c>
      <c r="V12">
        <f>'Centro de Salud'!$O$5</f>
        <v>0</v>
      </c>
    </row>
    <row r="13" spans="1:27" x14ac:dyDescent="0.2">
      <c r="A13">
        <f>'Centro de Salud'!B24</f>
        <v>0</v>
      </c>
      <c r="B13">
        <f>'Centro de Salud'!E24</f>
        <v>0</v>
      </c>
      <c r="C13" t="str">
        <f>IF('Centro de Salud'!F24="","", IF('Centro de Salud'!F24=1,"Hombre","Mujer"))</f>
        <v/>
      </c>
      <c r="D13">
        <f>'Centro de Salud'!H24</f>
        <v>0</v>
      </c>
      <c r="E13">
        <f>'Centro de Salud'!I24</f>
        <v>0</v>
      </c>
      <c r="F13">
        <f>'Centro de Salud'!J24</f>
        <v>0</v>
      </c>
      <c r="G13">
        <f>'Centro de Salud'!L24</f>
        <v>0</v>
      </c>
      <c r="H13" t="str">
        <f>IF('Centro de Salud'!M24="","",VLOOKUP('Centro de Salud'!M24,$X$2:$Y$9,2,0))</f>
        <v/>
      </c>
      <c r="I13">
        <f>'Centro de Salud'!N24</f>
        <v>0</v>
      </c>
      <c r="J13">
        <f t="shared" si="0"/>
        <v>0</v>
      </c>
      <c r="K13">
        <f>'Centro de Salud'!Q24</f>
        <v>0</v>
      </c>
      <c r="L13">
        <f>'Centro de Salud'!R24</f>
        <v>0</v>
      </c>
      <c r="M13" t="str">
        <f>IF('Centro de Salud'!S24="","",VLOOKUP('Centro de Salud'!S24,$Z$3:$AA$8,2,0))</f>
        <v/>
      </c>
      <c r="N13" t="str">
        <f>IF('Centro de Salud'!T24="","",VLOOKUP('Centro de Salud'!T24,$Z$3:$AA$8,2,0))</f>
        <v/>
      </c>
      <c r="O13" t="str">
        <f>IF('Centro de Salud'!U24="","",VLOOKUP('Centro de Salud'!U24,$Z$3:$AA$8,2,0))</f>
        <v/>
      </c>
      <c r="P13" t="str">
        <f>IF('Centro de Salud'!V24="","",'Centro de Salud'!V24)</f>
        <v/>
      </c>
      <c r="Q13">
        <f>'Centro de Salud'!$C$2</f>
        <v>0</v>
      </c>
      <c r="R13">
        <f>'Centro de Salud'!$C$5</f>
        <v>0</v>
      </c>
      <c r="S13">
        <f>'Centro de Salud'!$O$2</f>
        <v>0</v>
      </c>
      <c r="T13">
        <f>'Centro de Salud'!$T$5</f>
        <v>0</v>
      </c>
      <c r="U13">
        <f>'Centro de Salud'!$F$5</f>
        <v>0</v>
      </c>
      <c r="V13">
        <f>'Centro de Salud'!$O$5</f>
        <v>0</v>
      </c>
    </row>
    <row r="14" spans="1:27" x14ac:dyDescent="0.2">
      <c r="A14">
        <f>'Centro de Salud'!B25</f>
        <v>0</v>
      </c>
      <c r="B14">
        <f>'Centro de Salud'!E25</f>
        <v>0</v>
      </c>
      <c r="C14" t="str">
        <f>IF('Centro de Salud'!F25="","", IF('Centro de Salud'!F25=1,"Hombre","Mujer"))</f>
        <v/>
      </c>
      <c r="D14">
        <f>'Centro de Salud'!H25</f>
        <v>0</v>
      </c>
      <c r="E14">
        <f>'Centro de Salud'!I25</f>
        <v>0</v>
      </c>
      <c r="F14">
        <f>'Centro de Salud'!J25</f>
        <v>0</v>
      </c>
      <c r="G14">
        <f>'Centro de Salud'!L25</f>
        <v>0</v>
      </c>
      <c r="H14" t="str">
        <f>IF('Centro de Salud'!M25="","",VLOOKUP('Centro de Salud'!M25,$X$2:$Y$9,2,0))</f>
        <v/>
      </c>
      <c r="I14">
        <f>'Centro de Salud'!N25</f>
        <v>0</v>
      </c>
      <c r="J14">
        <f t="shared" si="0"/>
        <v>0</v>
      </c>
      <c r="K14">
        <f>'Centro de Salud'!Q25</f>
        <v>0</v>
      </c>
      <c r="L14">
        <f>'Centro de Salud'!R25</f>
        <v>0</v>
      </c>
      <c r="M14" t="str">
        <f>IF('Centro de Salud'!S25="","",VLOOKUP('Centro de Salud'!S25,$Z$3:$AA$8,2,0))</f>
        <v/>
      </c>
      <c r="N14" t="str">
        <f>IF('Centro de Salud'!T25="","",VLOOKUP('Centro de Salud'!T25,$Z$3:$AA$8,2,0))</f>
        <v/>
      </c>
      <c r="O14" t="str">
        <f>IF('Centro de Salud'!U25="","",VLOOKUP('Centro de Salud'!U25,$Z$3:$AA$8,2,0))</f>
        <v/>
      </c>
      <c r="P14" t="str">
        <f>IF('Centro de Salud'!V25="","",'Centro de Salud'!V25)</f>
        <v/>
      </c>
      <c r="Q14">
        <f>'Centro de Salud'!$C$2</f>
        <v>0</v>
      </c>
      <c r="R14">
        <f>'Centro de Salud'!$C$5</f>
        <v>0</v>
      </c>
      <c r="S14">
        <f>'Centro de Salud'!$O$2</f>
        <v>0</v>
      </c>
      <c r="T14">
        <f>'Centro de Salud'!$T$5</f>
        <v>0</v>
      </c>
      <c r="U14">
        <f>'Centro de Salud'!$F$5</f>
        <v>0</v>
      </c>
      <c r="V14">
        <f>'Centro de Salud'!$O$5</f>
        <v>0</v>
      </c>
    </row>
    <row r="15" spans="1:27" x14ac:dyDescent="0.2">
      <c r="A15">
        <f>'Centro de Salud'!B26</f>
        <v>0</v>
      </c>
      <c r="B15">
        <f>'Centro de Salud'!E26</f>
        <v>0</v>
      </c>
      <c r="C15" t="str">
        <f>IF('Centro de Salud'!F26="","", IF('Centro de Salud'!F26=1,"Hombre","Mujer"))</f>
        <v/>
      </c>
      <c r="D15">
        <f>'Centro de Salud'!H26</f>
        <v>0</v>
      </c>
      <c r="E15">
        <f>'Centro de Salud'!I26</f>
        <v>0</v>
      </c>
      <c r="F15">
        <f>'Centro de Salud'!J26</f>
        <v>0</v>
      </c>
      <c r="G15">
        <f>'Centro de Salud'!L26</f>
        <v>0</v>
      </c>
      <c r="H15" t="str">
        <f>IF('Centro de Salud'!M26="","",VLOOKUP('Centro de Salud'!M26,$X$2:$Y$9,2,0))</f>
        <v/>
      </c>
      <c r="I15">
        <f>'Centro de Salud'!N26</f>
        <v>0</v>
      </c>
      <c r="J15">
        <f t="shared" si="0"/>
        <v>0</v>
      </c>
      <c r="K15">
        <f>'Centro de Salud'!Q26</f>
        <v>0</v>
      </c>
      <c r="L15">
        <f>'Centro de Salud'!R26</f>
        <v>0</v>
      </c>
      <c r="M15" t="str">
        <f>IF('Centro de Salud'!S26="","",VLOOKUP('Centro de Salud'!S26,$Z$3:$AA$8,2,0))</f>
        <v/>
      </c>
      <c r="N15" t="str">
        <f>IF('Centro de Salud'!T26="","",VLOOKUP('Centro de Salud'!T26,$Z$3:$AA$8,2,0))</f>
        <v/>
      </c>
      <c r="O15" t="str">
        <f>IF('Centro de Salud'!U26="","",VLOOKUP('Centro de Salud'!U26,$Z$3:$AA$8,2,0))</f>
        <v/>
      </c>
      <c r="P15" t="str">
        <f>IF('Centro de Salud'!V26="","",'Centro de Salud'!V26)</f>
        <v/>
      </c>
      <c r="Q15">
        <f>'Centro de Salud'!$C$2</f>
        <v>0</v>
      </c>
      <c r="R15">
        <f>'Centro de Salud'!$C$5</f>
        <v>0</v>
      </c>
      <c r="S15">
        <f>'Centro de Salud'!$O$2</f>
        <v>0</v>
      </c>
      <c r="T15">
        <f>'Centro de Salud'!$T$5</f>
        <v>0</v>
      </c>
      <c r="U15">
        <f>'Centro de Salud'!$F$5</f>
        <v>0</v>
      </c>
      <c r="V15">
        <f>'Centro de Salud'!$O$5</f>
        <v>0</v>
      </c>
    </row>
    <row r="16" spans="1:27" x14ac:dyDescent="0.2">
      <c r="A16">
        <f>'Centro de Salud'!B27</f>
        <v>0</v>
      </c>
      <c r="B16">
        <f>'Centro de Salud'!E27</f>
        <v>0</v>
      </c>
      <c r="C16" t="str">
        <f>IF('Centro de Salud'!F27="","", IF('Centro de Salud'!F27=1,"Hombre","Mujer"))</f>
        <v/>
      </c>
      <c r="D16">
        <f>'Centro de Salud'!H27</f>
        <v>0</v>
      </c>
      <c r="E16">
        <f>'Centro de Salud'!I27</f>
        <v>0</v>
      </c>
      <c r="F16">
        <f>'Centro de Salud'!J27</f>
        <v>0</v>
      </c>
      <c r="G16">
        <f>'Centro de Salud'!L27</f>
        <v>0</v>
      </c>
      <c r="H16" t="str">
        <f>IF('Centro de Salud'!M27="","",VLOOKUP('Centro de Salud'!M27,$X$2:$Y$9,2,0))</f>
        <v/>
      </c>
      <c r="I16">
        <f>'Centro de Salud'!N27</f>
        <v>0</v>
      </c>
      <c r="J16">
        <f t="shared" si="0"/>
        <v>0</v>
      </c>
      <c r="K16">
        <f>'Centro de Salud'!Q27</f>
        <v>0</v>
      </c>
      <c r="L16">
        <f>'Centro de Salud'!R27</f>
        <v>0</v>
      </c>
      <c r="M16" t="str">
        <f>IF('Centro de Salud'!S27="","",VLOOKUP('Centro de Salud'!S27,$Z$3:$AA$8,2,0))</f>
        <v/>
      </c>
      <c r="N16" t="str">
        <f>IF('Centro de Salud'!T27="","",VLOOKUP('Centro de Salud'!T27,$Z$3:$AA$8,2,0))</f>
        <v/>
      </c>
      <c r="O16" t="str">
        <f>IF('Centro de Salud'!U27="","",VLOOKUP('Centro de Salud'!U27,$Z$3:$AA$8,2,0))</f>
        <v/>
      </c>
      <c r="P16" t="str">
        <f>IF('Centro de Salud'!V27="","",'Centro de Salud'!V27)</f>
        <v/>
      </c>
      <c r="Q16">
        <f>'Centro de Salud'!$C$2</f>
        <v>0</v>
      </c>
      <c r="R16">
        <f>'Centro de Salud'!$C$5</f>
        <v>0</v>
      </c>
      <c r="S16">
        <f>'Centro de Salud'!$O$2</f>
        <v>0</v>
      </c>
      <c r="T16">
        <f>'Centro de Salud'!$T$5</f>
        <v>0</v>
      </c>
      <c r="U16">
        <f>'Centro de Salud'!$F$5</f>
        <v>0</v>
      </c>
      <c r="V16">
        <f>'Centro de Salud'!$O$5</f>
        <v>0</v>
      </c>
    </row>
    <row r="17" spans="1:22" x14ac:dyDescent="0.2">
      <c r="A17">
        <f>'Centro de Salud'!B28</f>
        <v>0</v>
      </c>
      <c r="B17">
        <f>'Centro de Salud'!E28</f>
        <v>0</v>
      </c>
      <c r="C17" t="str">
        <f>IF('Centro de Salud'!F28="","", IF('Centro de Salud'!F28=1,"Hombre","Mujer"))</f>
        <v/>
      </c>
      <c r="D17">
        <f>'Centro de Salud'!H28</f>
        <v>0</v>
      </c>
      <c r="E17">
        <f>'Centro de Salud'!I28</f>
        <v>0</v>
      </c>
      <c r="F17">
        <f>'Centro de Salud'!J28</f>
        <v>0</v>
      </c>
      <c r="G17">
        <f>'Centro de Salud'!L28</f>
        <v>0</v>
      </c>
      <c r="H17" t="str">
        <f>IF('Centro de Salud'!M28="","",VLOOKUP('Centro de Salud'!M28,$X$2:$Y$9,2,0))</f>
        <v/>
      </c>
      <c r="I17">
        <f>'Centro de Salud'!N28</f>
        <v>0</v>
      </c>
      <c r="J17">
        <f t="shared" si="0"/>
        <v>0</v>
      </c>
      <c r="K17">
        <f>'Centro de Salud'!Q28</f>
        <v>0</v>
      </c>
      <c r="L17">
        <f>'Centro de Salud'!R28</f>
        <v>0</v>
      </c>
      <c r="M17" t="str">
        <f>IF('Centro de Salud'!S28="","",VLOOKUP('Centro de Salud'!S28,$Z$3:$AA$8,2,0))</f>
        <v/>
      </c>
      <c r="N17" t="str">
        <f>IF('Centro de Salud'!T28="","",VLOOKUP('Centro de Salud'!T28,$Z$3:$AA$8,2,0))</f>
        <v/>
      </c>
      <c r="O17" t="str">
        <f>IF('Centro de Salud'!U28="","",VLOOKUP('Centro de Salud'!U28,$Z$3:$AA$8,2,0))</f>
        <v/>
      </c>
      <c r="P17" t="str">
        <f>IF('Centro de Salud'!V28="","",'Centro de Salud'!V28)</f>
        <v/>
      </c>
      <c r="Q17">
        <f>'Centro de Salud'!$C$2</f>
        <v>0</v>
      </c>
      <c r="R17">
        <f>'Centro de Salud'!$C$5</f>
        <v>0</v>
      </c>
      <c r="S17">
        <f>'Centro de Salud'!$O$2</f>
        <v>0</v>
      </c>
      <c r="T17">
        <f>'Centro de Salud'!$T$5</f>
        <v>0</v>
      </c>
      <c r="U17">
        <f>'Centro de Salud'!$F$5</f>
        <v>0</v>
      </c>
      <c r="V17">
        <f>'Centro de Salud'!$O$5</f>
        <v>0</v>
      </c>
    </row>
    <row r="18" spans="1:22" x14ac:dyDescent="0.2">
      <c r="A18">
        <f>'Centro de Salud'!B29</f>
        <v>0</v>
      </c>
      <c r="B18">
        <f>'Centro de Salud'!E29</f>
        <v>0</v>
      </c>
      <c r="C18" t="str">
        <f>IF('Centro de Salud'!F29="","", IF('Centro de Salud'!F29=1,"Hombre","Mujer"))</f>
        <v/>
      </c>
      <c r="D18">
        <f>'Centro de Salud'!H29</f>
        <v>0</v>
      </c>
      <c r="E18">
        <f>'Centro de Salud'!I29</f>
        <v>0</v>
      </c>
      <c r="F18">
        <f>'Centro de Salud'!J29</f>
        <v>0</v>
      </c>
      <c r="G18">
        <f>'Centro de Salud'!L29</f>
        <v>0</v>
      </c>
      <c r="H18" t="str">
        <f>IF('Centro de Salud'!M29="","",VLOOKUP('Centro de Salud'!M29,$X$2:$Y$9,2,0))</f>
        <v/>
      </c>
      <c r="I18">
        <f>'Centro de Salud'!N29</f>
        <v>0</v>
      </c>
      <c r="J18">
        <f t="shared" si="0"/>
        <v>0</v>
      </c>
      <c r="K18">
        <f>'Centro de Salud'!Q29</f>
        <v>0</v>
      </c>
      <c r="L18">
        <f>'Centro de Salud'!R29</f>
        <v>0</v>
      </c>
      <c r="M18" t="str">
        <f>IF('Centro de Salud'!S29="","",VLOOKUP('Centro de Salud'!S29,$Z$3:$AA$8,2,0))</f>
        <v/>
      </c>
      <c r="N18" t="str">
        <f>IF('Centro de Salud'!T29="","",VLOOKUP('Centro de Salud'!T29,$Z$3:$AA$8,2,0))</f>
        <v/>
      </c>
      <c r="O18" t="str">
        <f>IF('Centro de Salud'!U29="","",VLOOKUP('Centro de Salud'!U29,$Z$3:$AA$8,2,0))</f>
        <v/>
      </c>
      <c r="P18" t="str">
        <f>IF('Centro de Salud'!V29="","",'Centro de Salud'!V29)</f>
        <v/>
      </c>
      <c r="Q18">
        <f>'Centro de Salud'!$C$2</f>
        <v>0</v>
      </c>
      <c r="R18">
        <f>'Centro de Salud'!$C$5</f>
        <v>0</v>
      </c>
      <c r="S18">
        <f>'Centro de Salud'!$O$2</f>
        <v>0</v>
      </c>
      <c r="T18">
        <f>'Centro de Salud'!$T$5</f>
        <v>0</v>
      </c>
      <c r="U18">
        <f>'Centro de Salud'!$F$5</f>
        <v>0</v>
      </c>
      <c r="V18">
        <f>'Centro de Salud'!$O$5</f>
        <v>0</v>
      </c>
    </row>
    <row r="19" spans="1:22" x14ac:dyDescent="0.2">
      <c r="A19">
        <f>'Centro de Salud'!B30</f>
        <v>0</v>
      </c>
      <c r="B19">
        <f>'Centro de Salud'!E30</f>
        <v>0</v>
      </c>
      <c r="C19" t="str">
        <f>IF('Centro de Salud'!F30="","", IF('Centro de Salud'!F30=1,"Hombre","Mujer"))</f>
        <v/>
      </c>
      <c r="D19">
        <f>'Centro de Salud'!H30</f>
        <v>0</v>
      </c>
      <c r="E19">
        <f>'Centro de Salud'!I30</f>
        <v>0</v>
      </c>
      <c r="F19">
        <f>'Centro de Salud'!J30</f>
        <v>0</v>
      </c>
      <c r="G19">
        <f>'Centro de Salud'!L30</f>
        <v>0</v>
      </c>
      <c r="H19" t="str">
        <f>IF('Centro de Salud'!M30="","",VLOOKUP('Centro de Salud'!M30,$X$2:$Y$9,2,0))</f>
        <v/>
      </c>
      <c r="I19">
        <f>'Centro de Salud'!N30</f>
        <v>0</v>
      </c>
      <c r="J19">
        <f t="shared" si="0"/>
        <v>0</v>
      </c>
      <c r="K19">
        <f>'Centro de Salud'!Q30</f>
        <v>0</v>
      </c>
      <c r="L19">
        <f>'Centro de Salud'!R30</f>
        <v>0</v>
      </c>
      <c r="M19" t="str">
        <f>IF('Centro de Salud'!S30="","",VLOOKUP('Centro de Salud'!S30,$Z$3:$AA$8,2,0))</f>
        <v/>
      </c>
      <c r="N19" t="str">
        <f>IF('Centro de Salud'!T30="","",VLOOKUP('Centro de Salud'!T30,$Z$3:$AA$8,2,0))</f>
        <v/>
      </c>
      <c r="O19" t="str">
        <f>IF('Centro de Salud'!U30="","",VLOOKUP('Centro de Salud'!U30,$Z$3:$AA$8,2,0))</f>
        <v/>
      </c>
      <c r="P19" t="str">
        <f>IF('Centro de Salud'!V30="","",'Centro de Salud'!V30)</f>
        <v/>
      </c>
      <c r="Q19">
        <f>'Centro de Salud'!$C$2</f>
        <v>0</v>
      </c>
      <c r="R19">
        <f>'Centro de Salud'!$C$5</f>
        <v>0</v>
      </c>
      <c r="S19">
        <f>'Centro de Salud'!$O$2</f>
        <v>0</v>
      </c>
      <c r="T19">
        <f>'Centro de Salud'!$T$5</f>
        <v>0</v>
      </c>
      <c r="U19">
        <f>'Centro de Salud'!$F$5</f>
        <v>0</v>
      </c>
      <c r="V19">
        <f>'Centro de Salud'!$O$5</f>
        <v>0</v>
      </c>
    </row>
    <row r="20" spans="1:22" x14ac:dyDescent="0.2">
      <c r="A20">
        <f>'Centro de Salud'!B31</f>
        <v>0</v>
      </c>
      <c r="B20">
        <f>'Centro de Salud'!E31</f>
        <v>0</v>
      </c>
      <c r="C20" t="str">
        <f>IF('Centro de Salud'!F31="","", IF('Centro de Salud'!F31=1,"Hombre","Mujer"))</f>
        <v/>
      </c>
      <c r="D20">
        <f>'Centro de Salud'!H31</f>
        <v>0</v>
      </c>
      <c r="E20">
        <f>'Centro de Salud'!I31</f>
        <v>0</v>
      </c>
      <c r="F20">
        <f>'Centro de Salud'!J31</f>
        <v>0</v>
      </c>
      <c r="G20">
        <f>'Centro de Salud'!L31</f>
        <v>0</v>
      </c>
      <c r="H20" t="str">
        <f>IF('Centro de Salud'!M31="","",VLOOKUP('Centro de Salud'!M31,$X$2:$Y$9,2,0))</f>
        <v/>
      </c>
      <c r="I20">
        <f>'Centro de Salud'!N31</f>
        <v>0</v>
      </c>
      <c r="J20">
        <f t="shared" si="0"/>
        <v>0</v>
      </c>
      <c r="K20">
        <f>'Centro de Salud'!Q31</f>
        <v>0</v>
      </c>
      <c r="L20">
        <f>'Centro de Salud'!R31</f>
        <v>0</v>
      </c>
      <c r="M20" t="str">
        <f>IF('Centro de Salud'!S31="","",VLOOKUP('Centro de Salud'!S31,$Z$3:$AA$8,2,0))</f>
        <v/>
      </c>
      <c r="N20" t="str">
        <f>IF('Centro de Salud'!T31="","",VLOOKUP('Centro de Salud'!T31,$Z$3:$AA$8,2,0))</f>
        <v/>
      </c>
      <c r="O20" t="str">
        <f>IF('Centro de Salud'!U31="","",VLOOKUP('Centro de Salud'!U31,$Z$3:$AA$8,2,0))</f>
        <v/>
      </c>
      <c r="P20" t="str">
        <f>IF('Centro de Salud'!V31="","",'Centro de Salud'!V31)</f>
        <v/>
      </c>
      <c r="Q20">
        <f>'Centro de Salud'!$C$2</f>
        <v>0</v>
      </c>
      <c r="R20">
        <f>'Centro de Salud'!$C$5</f>
        <v>0</v>
      </c>
      <c r="S20">
        <f>'Centro de Salud'!$O$2</f>
        <v>0</v>
      </c>
      <c r="T20">
        <f>'Centro de Salud'!$T$5</f>
        <v>0</v>
      </c>
      <c r="U20">
        <f>'Centro de Salud'!$F$5</f>
        <v>0</v>
      </c>
      <c r="V20">
        <f>'Centro de Salud'!$O$5</f>
        <v>0</v>
      </c>
    </row>
    <row r="21" spans="1:22" x14ac:dyDescent="0.2">
      <c r="A21">
        <f>'Centro de Salud'!B32</f>
        <v>0</v>
      </c>
      <c r="B21">
        <f>'Centro de Salud'!E32</f>
        <v>0</v>
      </c>
      <c r="C21" t="str">
        <f>IF('Centro de Salud'!F32="","", IF('Centro de Salud'!F32=1,"Hombre","Mujer"))</f>
        <v/>
      </c>
      <c r="D21">
        <f>'Centro de Salud'!H32</f>
        <v>0</v>
      </c>
      <c r="E21">
        <f>'Centro de Salud'!I32</f>
        <v>0</v>
      </c>
      <c r="F21">
        <f>'Centro de Salud'!J32</f>
        <v>0</v>
      </c>
      <c r="G21">
        <f>'Centro de Salud'!L32</f>
        <v>0</v>
      </c>
      <c r="H21" t="str">
        <f>IF('Centro de Salud'!M32="","",VLOOKUP('Centro de Salud'!M32,$X$2:$Y$9,2,0))</f>
        <v/>
      </c>
      <c r="I21">
        <f>'Centro de Salud'!N32</f>
        <v>0</v>
      </c>
      <c r="J21">
        <f t="shared" si="0"/>
        <v>0</v>
      </c>
      <c r="K21">
        <f>'Centro de Salud'!Q32</f>
        <v>0</v>
      </c>
      <c r="L21">
        <f>'Centro de Salud'!R32</f>
        <v>0</v>
      </c>
      <c r="M21" t="str">
        <f>IF('Centro de Salud'!S32="","",VLOOKUP('Centro de Salud'!S32,$Z$3:$AA$8,2,0))</f>
        <v/>
      </c>
      <c r="N21" t="str">
        <f>IF('Centro de Salud'!T32="","",VLOOKUP('Centro de Salud'!T32,$Z$3:$AA$8,2,0))</f>
        <v/>
      </c>
      <c r="O21" t="str">
        <f>IF('Centro de Salud'!U32="","",VLOOKUP('Centro de Salud'!U32,$Z$3:$AA$8,2,0))</f>
        <v/>
      </c>
      <c r="P21" t="str">
        <f>IF('Centro de Salud'!V32="","",'Centro de Salud'!V32)</f>
        <v/>
      </c>
      <c r="Q21">
        <f>'Centro de Salud'!$C$2</f>
        <v>0</v>
      </c>
      <c r="R21">
        <f>'Centro de Salud'!$C$5</f>
        <v>0</v>
      </c>
      <c r="S21">
        <f>'Centro de Salud'!$O$2</f>
        <v>0</v>
      </c>
      <c r="T21">
        <f>'Centro de Salud'!$T$5</f>
        <v>0</v>
      </c>
      <c r="U21">
        <f>'Centro de Salud'!$F$5</f>
        <v>0</v>
      </c>
      <c r="V21">
        <f>'Centro de Salud'!$O$5</f>
        <v>0</v>
      </c>
    </row>
    <row r="22" spans="1:22" x14ac:dyDescent="0.2">
      <c r="A22">
        <f>'Centro de Salud'!B33</f>
        <v>0</v>
      </c>
      <c r="B22">
        <f>'Centro de Salud'!E33</f>
        <v>0</v>
      </c>
      <c r="C22" t="str">
        <f>IF('Centro de Salud'!F33="","", IF('Centro de Salud'!F33=1,"Hombre","Mujer"))</f>
        <v/>
      </c>
      <c r="D22">
        <f>'Centro de Salud'!H33</f>
        <v>0</v>
      </c>
      <c r="E22">
        <f>'Centro de Salud'!I33</f>
        <v>0</v>
      </c>
      <c r="F22">
        <f>'Centro de Salud'!J33</f>
        <v>0</v>
      </c>
      <c r="G22">
        <f>'Centro de Salud'!L33</f>
        <v>0</v>
      </c>
      <c r="H22" t="str">
        <f>IF('Centro de Salud'!M33="","",VLOOKUP('Centro de Salud'!M33,$X$2:$Y$9,2,0))</f>
        <v/>
      </c>
      <c r="I22">
        <f>'Centro de Salud'!N33</f>
        <v>0</v>
      </c>
      <c r="J22">
        <f t="shared" si="0"/>
        <v>0</v>
      </c>
      <c r="K22">
        <f>'Centro de Salud'!Q33</f>
        <v>0</v>
      </c>
      <c r="L22">
        <f>'Centro de Salud'!R33</f>
        <v>0</v>
      </c>
      <c r="M22" t="str">
        <f>IF('Centro de Salud'!S33="","",VLOOKUP('Centro de Salud'!S33,$Z$3:$AA$8,2,0))</f>
        <v/>
      </c>
      <c r="N22" t="str">
        <f>IF('Centro de Salud'!T33="","",VLOOKUP('Centro de Salud'!T33,$Z$3:$AA$8,2,0))</f>
        <v/>
      </c>
      <c r="O22" t="str">
        <f>IF('Centro de Salud'!U33="","",VLOOKUP('Centro de Salud'!U33,$Z$3:$AA$8,2,0))</f>
        <v/>
      </c>
      <c r="P22" t="str">
        <f>IF('Centro de Salud'!V33="","",'Centro de Salud'!V33)</f>
        <v/>
      </c>
      <c r="Q22">
        <f>'Centro de Salud'!$C$2</f>
        <v>0</v>
      </c>
      <c r="R22">
        <f>'Centro de Salud'!$C$5</f>
        <v>0</v>
      </c>
      <c r="S22">
        <f>'Centro de Salud'!$O$2</f>
        <v>0</v>
      </c>
      <c r="T22">
        <f>'Centro de Salud'!$T$5</f>
        <v>0</v>
      </c>
      <c r="U22">
        <f>'Centro de Salud'!$F$5</f>
        <v>0</v>
      </c>
      <c r="V22">
        <f>'Centro de Salud'!$O$5</f>
        <v>0</v>
      </c>
    </row>
    <row r="23" spans="1:22" x14ac:dyDescent="0.2">
      <c r="A23">
        <f>'Centro de Salud'!B34</f>
        <v>0</v>
      </c>
      <c r="B23">
        <f>'Centro de Salud'!E34</f>
        <v>0</v>
      </c>
      <c r="C23" t="str">
        <f>IF('Centro de Salud'!F34="","", IF('Centro de Salud'!F34=1,"Hombre","Mujer"))</f>
        <v/>
      </c>
      <c r="D23">
        <f>'Centro de Salud'!H34</f>
        <v>0</v>
      </c>
      <c r="E23">
        <f>'Centro de Salud'!I34</f>
        <v>0</v>
      </c>
      <c r="F23">
        <f>'Centro de Salud'!J34</f>
        <v>0</v>
      </c>
      <c r="G23">
        <f>'Centro de Salud'!L34</f>
        <v>0</v>
      </c>
      <c r="H23" t="str">
        <f>IF('Centro de Salud'!M34="","",VLOOKUP('Centro de Salud'!M34,$X$2:$Y$9,2,0))</f>
        <v/>
      </c>
      <c r="I23">
        <f>'Centro de Salud'!N34</f>
        <v>0</v>
      </c>
      <c r="J23">
        <f t="shared" si="0"/>
        <v>0</v>
      </c>
      <c r="K23">
        <f>'Centro de Salud'!Q34</f>
        <v>0</v>
      </c>
      <c r="L23">
        <f>'Centro de Salud'!R34</f>
        <v>0</v>
      </c>
      <c r="M23" t="str">
        <f>IF('Centro de Salud'!S34="","",VLOOKUP('Centro de Salud'!S34,$Z$3:$AA$8,2,0))</f>
        <v/>
      </c>
      <c r="N23" t="str">
        <f>IF('Centro de Salud'!T34="","",VLOOKUP('Centro de Salud'!T34,$Z$3:$AA$8,2,0))</f>
        <v/>
      </c>
      <c r="O23" t="str">
        <f>IF('Centro de Salud'!U34="","",VLOOKUP('Centro de Salud'!U34,$Z$3:$AA$8,2,0))</f>
        <v/>
      </c>
      <c r="P23" t="str">
        <f>IF('Centro de Salud'!V34="","",'Centro de Salud'!V34)</f>
        <v/>
      </c>
      <c r="Q23">
        <f>'Centro de Salud'!$C$2</f>
        <v>0</v>
      </c>
      <c r="R23">
        <f>'Centro de Salud'!$C$5</f>
        <v>0</v>
      </c>
      <c r="S23">
        <f>'Centro de Salud'!$O$2</f>
        <v>0</v>
      </c>
      <c r="T23">
        <f>'Centro de Salud'!$T$5</f>
        <v>0</v>
      </c>
      <c r="U23">
        <f>'Centro de Salud'!$F$5</f>
        <v>0</v>
      </c>
      <c r="V23">
        <f>'Centro de Salud'!$O$5</f>
        <v>0</v>
      </c>
    </row>
    <row r="24" spans="1:22" x14ac:dyDescent="0.2">
      <c r="A24">
        <f>'Centro de Salud'!B35</f>
        <v>0</v>
      </c>
      <c r="B24">
        <f>'Centro de Salud'!E35</f>
        <v>0</v>
      </c>
      <c r="C24" t="str">
        <f>IF('Centro de Salud'!F35="","", IF('Centro de Salud'!F35=1,"Hombre","Mujer"))</f>
        <v/>
      </c>
      <c r="D24">
        <f>'Centro de Salud'!H35</f>
        <v>0</v>
      </c>
      <c r="E24">
        <f>'Centro de Salud'!I35</f>
        <v>0</v>
      </c>
      <c r="F24">
        <f>'Centro de Salud'!J35</f>
        <v>0</v>
      </c>
      <c r="G24">
        <f>'Centro de Salud'!L35</f>
        <v>0</v>
      </c>
      <c r="H24" t="str">
        <f>IF('Centro de Salud'!M35="","",VLOOKUP('Centro de Salud'!M35,$X$2:$Y$9,2,0))</f>
        <v/>
      </c>
      <c r="I24">
        <f>'Centro de Salud'!N35</f>
        <v>0</v>
      </c>
      <c r="J24">
        <f t="shared" si="0"/>
        <v>0</v>
      </c>
      <c r="K24">
        <f>'Centro de Salud'!Q35</f>
        <v>0</v>
      </c>
      <c r="L24">
        <f>'Centro de Salud'!R35</f>
        <v>0</v>
      </c>
      <c r="M24" t="str">
        <f>IF('Centro de Salud'!S35="","",VLOOKUP('Centro de Salud'!S35,$Z$3:$AA$8,2,0))</f>
        <v/>
      </c>
      <c r="N24" t="str">
        <f>IF('Centro de Salud'!T35="","",VLOOKUP('Centro de Salud'!T35,$Z$3:$AA$8,2,0))</f>
        <v/>
      </c>
      <c r="O24" t="str">
        <f>IF('Centro de Salud'!U35="","",VLOOKUP('Centro de Salud'!U35,$Z$3:$AA$8,2,0))</f>
        <v/>
      </c>
      <c r="P24" t="str">
        <f>IF('Centro de Salud'!V35="","",'Centro de Salud'!V35)</f>
        <v/>
      </c>
      <c r="Q24">
        <f>'Centro de Salud'!$C$2</f>
        <v>0</v>
      </c>
      <c r="R24">
        <f>'Centro de Salud'!$C$5</f>
        <v>0</v>
      </c>
      <c r="S24">
        <f>'Centro de Salud'!$O$2</f>
        <v>0</v>
      </c>
      <c r="T24">
        <f>'Centro de Salud'!$T$5</f>
        <v>0</v>
      </c>
      <c r="U24">
        <f>'Centro de Salud'!$F$5</f>
        <v>0</v>
      </c>
      <c r="V24">
        <f>'Centro de Salud'!$O$5</f>
        <v>0</v>
      </c>
    </row>
    <row r="25" spans="1:22" x14ac:dyDescent="0.2">
      <c r="A25">
        <f>'Centro de Salud'!B36</f>
        <v>0</v>
      </c>
      <c r="B25">
        <f>'Centro de Salud'!E36</f>
        <v>0</v>
      </c>
      <c r="C25" t="str">
        <f>IF('Centro de Salud'!F36="","", IF('Centro de Salud'!F36=1,"Hombre","Mujer"))</f>
        <v/>
      </c>
      <c r="D25">
        <f>'Centro de Salud'!H36</f>
        <v>0</v>
      </c>
      <c r="E25">
        <f>'Centro de Salud'!I36</f>
        <v>0</v>
      </c>
      <c r="F25">
        <f>'Centro de Salud'!J36</f>
        <v>0</v>
      </c>
      <c r="G25">
        <f>'Centro de Salud'!L36</f>
        <v>0</v>
      </c>
      <c r="H25" t="str">
        <f>IF('Centro de Salud'!M36="","",VLOOKUP('Centro de Salud'!M36,$X$2:$Y$9,2,0))</f>
        <v/>
      </c>
      <c r="I25">
        <f>'Centro de Salud'!N36</f>
        <v>0</v>
      </c>
      <c r="J25">
        <f t="shared" si="0"/>
        <v>0</v>
      </c>
      <c r="K25">
        <f>'Centro de Salud'!Q36</f>
        <v>0</v>
      </c>
      <c r="L25">
        <f>'Centro de Salud'!R36</f>
        <v>0</v>
      </c>
      <c r="M25" t="str">
        <f>IF('Centro de Salud'!S36="","",VLOOKUP('Centro de Salud'!S36,$Z$3:$AA$8,2,0))</f>
        <v/>
      </c>
      <c r="N25" t="str">
        <f>IF('Centro de Salud'!T36="","",VLOOKUP('Centro de Salud'!T36,$Z$3:$AA$8,2,0))</f>
        <v/>
      </c>
      <c r="O25" t="str">
        <f>IF('Centro de Salud'!U36="","",VLOOKUP('Centro de Salud'!U36,$Z$3:$AA$8,2,0))</f>
        <v/>
      </c>
      <c r="P25" t="str">
        <f>IF('Centro de Salud'!V36="","",'Centro de Salud'!V36)</f>
        <v/>
      </c>
      <c r="Q25">
        <f>'Centro de Salud'!$C$2</f>
        <v>0</v>
      </c>
      <c r="R25">
        <f>'Centro de Salud'!$C$5</f>
        <v>0</v>
      </c>
      <c r="S25">
        <f>'Centro de Salud'!$O$2</f>
        <v>0</v>
      </c>
      <c r="T25">
        <f>'Centro de Salud'!$T$5</f>
        <v>0</v>
      </c>
      <c r="U25">
        <f>'Centro de Salud'!$F$5</f>
        <v>0</v>
      </c>
      <c r="V25">
        <f>'Centro de Salud'!$O$5</f>
        <v>0</v>
      </c>
    </row>
    <row r="26" spans="1:22" x14ac:dyDescent="0.2">
      <c r="A26">
        <f>'Centro de Salud'!B37</f>
        <v>0</v>
      </c>
      <c r="B26">
        <f>'Centro de Salud'!E37</f>
        <v>0</v>
      </c>
      <c r="C26" t="str">
        <f>IF('Centro de Salud'!F37="","", IF('Centro de Salud'!F37=1,"Hombre","Mujer"))</f>
        <v/>
      </c>
      <c r="D26">
        <f>'Centro de Salud'!H37</f>
        <v>0</v>
      </c>
      <c r="E26">
        <f>'Centro de Salud'!I37</f>
        <v>0</v>
      </c>
      <c r="F26">
        <f>'Centro de Salud'!J37</f>
        <v>0</v>
      </c>
      <c r="G26">
        <f>'Centro de Salud'!L37</f>
        <v>0</v>
      </c>
      <c r="H26" t="str">
        <f>IF('Centro de Salud'!M37="","",VLOOKUP('Centro de Salud'!M37,$X$2:$Y$9,2,0))</f>
        <v/>
      </c>
      <c r="I26">
        <f>'Centro de Salud'!N37</f>
        <v>0</v>
      </c>
      <c r="J26">
        <f t="shared" si="0"/>
        <v>0</v>
      </c>
      <c r="K26">
        <f>'Centro de Salud'!Q37</f>
        <v>0</v>
      </c>
      <c r="L26">
        <f>'Centro de Salud'!R37</f>
        <v>0</v>
      </c>
      <c r="M26" t="str">
        <f>IF('Centro de Salud'!S37="","",VLOOKUP('Centro de Salud'!S37,$Z$3:$AA$8,2,0))</f>
        <v/>
      </c>
      <c r="N26" t="str">
        <f>IF('Centro de Salud'!T37="","",VLOOKUP('Centro de Salud'!T37,$Z$3:$AA$8,2,0))</f>
        <v/>
      </c>
      <c r="O26" t="str">
        <f>IF('Centro de Salud'!U37="","",VLOOKUP('Centro de Salud'!U37,$Z$3:$AA$8,2,0))</f>
        <v/>
      </c>
      <c r="P26" t="str">
        <f>IF('Centro de Salud'!V37="","",'Centro de Salud'!V37)</f>
        <v/>
      </c>
      <c r="Q26">
        <f>'Centro de Salud'!$C$2</f>
        <v>0</v>
      </c>
      <c r="R26">
        <f>'Centro de Salud'!$C$5</f>
        <v>0</v>
      </c>
      <c r="S26">
        <f>'Centro de Salud'!$O$2</f>
        <v>0</v>
      </c>
      <c r="T26">
        <f>'Centro de Salud'!$T$5</f>
        <v>0</v>
      </c>
      <c r="U26">
        <f>'Centro de Salud'!$F$5</f>
        <v>0</v>
      </c>
      <c r="V26">
        <f>'Centro de Salud'!$O$5</f>
        <v>0</v>
      </c>
    </row>
    <row r="27" spans="1:22" x14ac:dyDescent="0.2">
      <c r="A27">
        <f>'Centro de Salud'!B38</f>
        <v>0</v>
      </c>
      <c r="B27">
        <f>'Centro de Salud'!E38</f>
        <v>0</v>
      </c>
      <c r="C27" t="str">
        <f>IF('Centro de Salud'!F38="","", IF('Centro de Salud'!F38=1,"Hombre","Mujer"))</f>
        <v/>
      </c>
      <c r="D27">
        <f>'Centro de Salud'!H38</f>
        <v>0</v>
      </c>
      <c r="E27">
        <f>'Centro de Salud'!I38</f>
        <v>0</v>
      </c>
      <c r="F27">
        <f>'Centro de Salud'!J38</f>
        <v>0</v>
      </c>
      <c r="G27">
        <f>'Centro de Salud'!L38</f>
        <v>0</v>
      </c>
      <c r="H27" t="str">
        <f>IF('Centro de Salud'!M38="","",VLOOKUP('Centro de Salud'!M38,$X$2:$Y$9,2,0))</f>
        <v/>
      </c>
      <c r="I27">
        <f>'Centro de Salud'!N38</f>
        <v>0</v>
      </c>
      <c r="J27">
        <f t="shared" si="0"/>
        <v>0</v>
      </c>
      <c r="K27">
        <f>'Centro de Salud'!Q38</f>
        <v>0</v>
      </c>
      <c r="L27">
        <f>'Centro de Salud'!R38</f>
        <v>0</v>
      </c>
      <c r="M27" t="str">
        <f>IF('Centro de Salud'!S38="","",VLOOKUP('Centro de Salud'!S38,$Z$3:$AA$8,2,0))</f>
        <v/>
      </c>
      <c r="N27" t="str">
        <f>IF('Centro de Salud'!T38="","",VLOOKUP('Centro de Salud'!T38,$Z$3:$AA$8,2,0))</f>
        <v/>
      </c>
      <c r="O27" t="str">
        <f>IF('Centro de Salud'!U38="","",VLOOKUP('Centro de Salud'!U38,$Z$3:$AA$8,2,0))</f>
        <v/>
      </c>
      <c r="P27" t="str">
        <f>IF('Centro de Salud'!V38="","",'Centro de Salud'!V38)</f>
        <v/>
      </c>
      <c r="Q27">
        <f>'Centro de Salud'!$C$2</f>
        <v>0</v>
      </c>
      <c r="R27">
        <f>'Centro de Salud'!$C$5</f>
        <v>0</v>
      </c>
      <c r="S27">
        <f>'Centro de Salud'!$O$2</f>
        <v>0</v>
      </c>
      <c r="T27">
        <f>'Centro de Salud'!$T$5</f>
        <v>0</v>
      </c>
      <c r="U27">
        <f>'Centro de Salud'!$F$5</f>
        <v>0</v>
      </c>
      <c r="V27">
        <f>'Centro de Salud'!$O$5</f>
        <v>0</v>
      </c>
    </row>
    <row r="28" spans="1:22" x14ac:dyDescent="0.2">
      <c r="A28">
        <f>'Centro de Salud'!B39</f>
        <v>0</v>
      </c>
      <c r="B28">
        <f>'Centro de Salud'!E39</f>
        <v>0</v>
      </c>
      <c r="C28" t="str">
        <f>IF('Centro de Salud'!F39="","", IF('Centro de Salud'!F39=1,"Hombre","Mujer"))</f>
        <v/>
      </c>
      <c r="D28">
        <f>'Centro de Salud'!H39</f>
        <v>0</v>
      </c>
      <c r="E28">
        <f>'Centro de Salud'!I39</f>
        <v>0</v>
      </c>
      <c r="F28">
        <f>'Centro de Salud'!J39</f>
        <v>0</v>
      </c>
      <c r="G28">
        <f>'Centro de Salud'!L39</f>
        <v>0</v>
      </c>
      <c r="H28" t="str">
        <f>IF('Centro de Salud'!M39="","",VLOOKUP('Centro de Salud'!M39,$X$2:$Y$9,2,0))</f>
        <v/>
      </c>
      <c r="I28">
        <f>'Centro de Salud'!N39</f>
        <v>0</v>
      </c>
      <c r="J28">
        <f t="shared" si="0"/>
        <v>0</v>
      </c>
      <c r="K28">
        <f>'Centro de Salud'!Q39</f>
        <v>0</v>
      </c>
      <c r="L28">
        <f>'Centro de Salud'!R39</f>
        <v>0</v>
      </c>
      <c r="M28" t="str">
        <f>IF('Centro de Salud'!S39="","",VLOOKUP('Centro de Salud'!S39,$Z$3:$AA$8,2,0))</f>
        <v/>
      </c>
      <c r="N28" t="str">
        <f>IF('Centro de Salud'!T39="","",VLOOKUP('Centro de Salud'!T39,$Z$3:$AA$8,2,0))</f>
        <v/>
      </c>
      <c r="O28" t="str">
        <f>IF('Centro de Salud'!U39="","",VLOOKUP('Centro de Salud'!U39,$Z$3:$AA$8,2,0))</f>
        <v/>
      </c>
      <c r="P28" t="str">
        <f>IF('Centro de Salud'!V39="","",'Centro de Salud'!V39)</f>
        <v/>
      </c>
      <c r="Q28">
        <f>'Centro de Salud'!$C$2</f>
        <v>0</v>
      </c>
      <c r="R28">
        <f>'Centro de Salud'!$C$5</f>
        <v>0</v>
      </c>
      <c r="S28">
        <f>'Centro de Salud'!$O$2</f>
        <v>0</v>
      </c>
      <c r="T28">
        <f>'Centro de Salud'!$T$5</f>
        <v>0</v>
      </c>
      <c r="U28">
        <f>'Centro de Salud'!$F$5</f>
        <v>0</v>
      </c>
      <c r="V28">
        <f>'Centro de Salud'!$O$5</f>
        <v>0</v>
      </c>
    </row>
    <row r="29" spans="1:22" x14ac:dyDescent="0.2">
      <c r="A29">
        <f>'Centro de Salud'!B40</f>
        <v>0</v>
      </c>
      <c r="B29">
        <f>'Centro de Salud'!E40</f>
        <v>0</v>
      </c>
      <c r="C29" t="str">
        <f>IF('Centro de Salud'!F40="","", IF('Centro de Salud'!F40=1,"Hombre","Mujer"))</f>
        <v/>
      </c>
      <c r="D29">
        <f>'Centro de Salud'!H40</f>
        <v>0</v>
      </c>
      <c r="E29">
        <f>'Centro de Salud'!I40</f>
        <v>0</v>
      </c>
      <c r="F29">
        <f>'Centro de Salud'!J40</f>
        <v>0</v>
      </c>
      <c r="G29">
        <f>'Centro de Salud'!L40</f>
        <v>0</v>
      </c>
      <c r="H29" t="str">
        <f>IF('Centro de Salud'!M40="","",VLOOKUP('Centro de Salud'!M40,$X$2:$Y$9,2,0))</f>
        <v/>
      </c>
      <c r="I29">
        <f>'Centro de Salud'!N40</f>
        <v>0</v>
      </c>
      <c r="J29">
        <f t="shared" si="0"/>
        <v>0</v>
      </c>
      <c r="K29">
        <f>'Centro de Salud'!Q40</f>
        <v>0</v>
      </c>
      <c r="L29">
        <f>'Centro de Salud'!R40</f>
        <v>0</v>
      </c>
      <c r="M29" t="str">
        <f>IF('Centro de Salud'!S40="","",VLOOKUP('Centro de Salud'!S40,$Z$3:$AA$8,2,0))</f>
        <v/>
      </c>
      <c r="N29" t="str">
        <f>IF('Centro de Salud'!T40="","",VLOOKUP('Centro de Salud'!T40,$Z$3:$AA$8,2,0))</f>
        <v/>
      </c>
      <c r="O29" t="str">
        <f>IF('Centro de Salud'!U40="","",VLOOKUP('Centro de Salud'!U40,$Z$3:$AA$8,2,0))</f>
        <v/>
      </c>
      <c r="P29" t="str">
        <f>IF('Centro de Salud'!V40="","",'Centro de Salud'!V40)</f>
        <v/>
      </c>
      <c r="Q29">
        <f>'Centro de Salud'!$C$2</f>
        <v>0</v>
      </c>
      <c r="R29">
        <f>'Centro de Salud'!$C$5</f>
        <v>0</v>
      </c>
      <c r="S29">
        <f>'Centro de Salud'!$O$2</f>
        <v>0</v>
      </c>
      <c r="T29">
        <f>'Centro de Salud'!$T$5</f>
        <v>0</v>
      </c>
      <c r="U29">
        <f>'Centro de Salud'!$F$5</f>
        <v>0</v>
      </c>
      <c r="V29">
        <f>'Centro de Salud'!$O$5</f>
        <v>0</v>
      </c>
    </row>
    <row r="30" spans="1:22" x14ac:dyDescent="0.2">
      <c r="A30">
        <f>'Centro de Salud'!B41</f>
        <v>0</v>
      </c>
      <c r="B30">
        <f>'Centro de Salud'!E41</f>
        <v>0</v>
      </c>
      <c r="C30" t="str">
        <f>IF('Centro de Salud'!F41="","", IF('Centro de Salud'!F41=1,"Hombre","Mujer"))</f>
        <v/>
      </c>
      <c r="D30">
        <f>'Centro de Salud'!H41</f>
        <v>0</v>
      </c>
      <c r="E30">
        <f>'Centro de Salud'!I41</f>
        <v>0</v>
      </c>
      <c r="F30">
        <f>'Centro de Salud'!J41</f>
        <v>0</v>
      </c>
      <c r="G30">
        <f>'Centro de Salud'!L41</f>
        <v>0</v>
      </c>
      <c r="H30" t="str">
        <f>IF('Centro de Salud'!M41="","",VLOOKUP('Centro de Salud'!M41,$X$2:$Y$9,2,0))</f>
        <v/>
      </c>
      <c r="I30">
        <f>'Centro de Salud'!N41</f>
        <v>0</v>
      </c>
      <c r="J30">
        <f t="shared" si="0"/>
        <v>0</v>
      </c>
      <c r="K30">
        <f>'Centro de Salud'!Q41</f>
        <v>0</v>
      </c>
      <c r="L30">
        <f>'Centro de Salud'!R41</f>
        <v>0</v>
      </c>
      <c r="M30" t="str">
        <f>IF('Centro de Salud'!S41="","",VLOOKUP('Centro de Salud'!S41,$Z$3:$AA$8,2,0))</f>
        <v/>
      </c>
      <c r="N30" t="str">
        <f>IF('Centro de Salud'!T41="","",VLOOKUP('Centro de Salud'!T41,$Z$3:$AA$8,2,0))</f>
        <v/>
      </c>
      <c r="O30" t="str">
        <f>IF('Centro de Salud'!U41="","",VLOOKUP('Centro de Salud'!U41,$Z$3:$AA$8,2,0))</f>
        <v/>
      </c>
      <c r="P30" t="str">
        <f>IF('Centro de Salud'!V41="","",'Centro de Salud'!V41)</f>
        <v/>
      </c>
      <c r="Q30">
        <f>'Centro de Salud'!$C$2</f>
        <v>0</v>
      </c>
      <c r="R30">
        <f>'Centro de Salud'!$C$5</f>
        <v>0</v>
      </c>
      <c r="S30">
        <f>'Centro de Salud'!$O$2</f>
        <v>0</v>
      </c>
      <c r="T30">
        <f>'Centro de Salud'!$T$5</f>
        <v>0</v>
      </c>
      <c r="U30">
        <f>'Centro de Salud'!$F$5</f>
        <v>0</v>
      </c>
      <c r="V30">
        <f>'Centro de Salud'!$O$5</f>
        <v>0</v>
      </c>
    </row>
    <row r="31" spans="1:22" x14ac:dyDescent="0.2">
      <c r="A31">
        <f>'Centro de Salud'!B42</f>
        <v>0</v>
      </c>
      <c r="B31">
        <f>'Centro de Salud'!E42</f>
        <v>0</v>
      </c>
      <c r="C31" t="str">
        <f>IF('Centro de Salud'!F42="","", IF('Centro de Salud'!F42=1,"Hombre","Mujer"))</f>
        <v/>
      </c>
      <c r="D31">
        <f>'Centro de Salud'!H42</f>
        <v>0</v>
      </c>
      <c r="E31">
        <f>'Centro de Salud'!I42</f>
        <v>0</v>
      </c>
      <c r="F31">
        <f>'Centro de Salud'!J42</f>
        <v>0</v>
      </c>
      <c r="G31">
        <f>'Centro de Salud'!L42</f>
        <v>0</v>
      </c>
      <c r="H31" t="str">
        <f>IF('Centro de Salud'!M42="","",VLOOKUP('Centro de Salud'!M42,$X$2:$Y$9,2,0))</f>
        <v/>
      </c>
      <c r="I31">
        <f>'Centro de Salud'!N42</f>
        <v>0</v>
      </c>
      <c r="J31">
        <f t="shared" si="0"/>
        <v>0</v>
      </c>
      <c r="K31">
        <f>'Centro de Salud'!Q42</f>
        <v>0</v>
      </c>
      <c r="L31">
        <f>'Centro de Salud'!R42</f>
        <v>0</v>
      </c>
      <c r="M31" t="str">
        <f>IF('Centro de Salud'!S42="","",VLOOKUP('Centro de Salud'!S42,$Z$3:$AA$8,2,0))</f>
        <v/>
      </c>
      <c r="N31" t="str">
        <f>IF('Centro de Salud'!T42="","",VLOOKUP('Centro de Salud'!T42,$Z$3:$AA$8,2,0))</f>
        <v/>
      </c>
      <c r="O31" t="str">
        <f>IF('Centro de Salud'!U42="","",VLOOKUP('Centro de Salud'!U42,$Z$3:$AA$8,2,0))</f>
        <v/>
      </c>
      <c r="P31" t="str">
        <f>IF('Centro de Salud'!V42="","",'Centro de Salud'!V42)</f>
        <v/>
      </c>
      <c r="Q31">
        <f>'Centro de Salud'!$C$2</f>
        <v>0</v>
      </c>
      <c r="R31">
        <f>'Centro de Salud'!$C$5</f>
        <v>0</v>
      </c>
      <c r="S31">
        <f>'Centro de Salud'!$O$2</f>
        <v>0</v>
      </c>
      <c r="T31">
        <f>'Centro de Salud'!$T$5</f>
        <v>0</v>
      </c>
      <c r="U31">
        <f>'Centro de Salud'!$F$5</f>
        <v>0</v>
      </c>
      <c r="V31">
        <f>'Centro de Salud'!$O$5</f>
        <v>0</v>
      </c>
    </row>
    <row r="32" spans="1:22" x14ac:dyDescent="0.2">
      <c r="A32">
        <f>'Centro de Salud'!B43</f>
        <v>0</v>
      </c>
      <c r="B32">
        <f>'Centro de Salud'!E43</f>
        <v>0</v>
      </c>
      <c r="C32" t="str">
        <f>IF('Centro de Salud'!F43="","", IF('Centro de Salud'!F43=1,"Hombre","Mujer"))</f>
        <v/>
      </c>
      <c r="D32">
        <f>'Centro de Salud'!H43</f>
        <v>0</v>
      </c>
      <c r="E32">
        <f>'Centro de Salud'!I43</f>
        <v>0</v>
      </c>
      <c r="F32">
        <f>'Centro de Salud'!J43</f>
        <v>0</v>
      </c>
      <c r="G32">
        <f>'Centro de Salud'!L43</f>
        <v>0</v>
      </c>
      <c r="H32" t="str">
        <f>IF('Centro de Salud'!M43="","",VLOOKUP('Centro de Salud'!M43,$X$2:$Y$9,2,0))</f>
        <v/>
      </c>
      <c r="I32">
        <f>'Centro de Salud'!N43</f>
        <v>0</v>
      </c>
      <c r="J32">
        <f t="shared" si="0"/>
        <v>0</v>
      </c>
      <c r="K32">
        <f>'Centro de Salud'!Q43</f>
        <v>0</v>
      </c>
      <c r="L32">
        <f>'Centro de Salud'!R43</f>
        <v>0</v>
      </c>
      <c r="M32" t="str">
        <f>IF('Centro de Salud'!S43="","",VLOOKUP('Centro de Salud'!S43,$Z$3:$AA$8,2,0))</f>
        <v/>
      </c>
      <c r="N32" t="str">
        <f>IF('Centro de Salud'!T43="","",VLOOKUP('Centro de Salud'!T43,$Z$3:$AA$8,2,0))</f>
        <v/>
      </c>
      <c r="O32" t="str">
        <f>IF('Centro de Salud'!U43="","",VLOOKUP('Centro de Salud'!U43,$Z$3:$AA$8,2,0))</f>
        <v/>
      </c>
      <c r="P32" t="str">
        <f>IF('Centro de Salud'!V43="","",'Centro de Salud'!V43)</f>
        <v/>
      </c>
      <c r="Q32">
        <f>'Centro de Salud'!$C$2</f>
        <v>0</v>
      </c>
      <c r="R32">
        <f>'Centro de Salud'!$C$5</f>
        <v>0</v>
      </c>
      <c r="S32">
        <f>'Centro de Salud'!$O$2</f>
        <v>0</v>
      </c>
      <c r="T32">
        <f>'Centro de Salud'!$T$5</f>
        <v>0</v>
      </c>
      <c r="U32">
        <f>'Centro de Salud'!$F$5</f>
        <v>0</v>
      </c>
      <c r="V32">
        <f>'Centro de Salud'!$O$5</f>
        <v>0</v>
      </c>
    </row>
    <row r="33" spans="1:22" x14ac:dyDescent="0.2">
      <c r="A33">
        <f>'Centro de Salud'!B44</f>
        <v>0</v>
      </c>
      <c r="B33">
        <f>'Centro de Salud'!E44</f>
        <v>0</v>
      </c>
      <c r="C33" t="str">
        <f>IF('Centro de Salud'!F44="","", IF('Centro de Salud'!F44=1,"Hombre","Mujer"))</f>
        <v/>
      </c>
      <c r="D33">
        <f>'Centro de Salud'!H44</f>
        <v>0</v>
      </c>
      <c r="E33">
        <f>'Centro de Salud'!I44</f>
        <v>0</v>
      </c>
      <c r="F33">
        <f>'Centro de Salud'!J44</f>
        <v>0</v>
      </c>
      <c r="G33">
        <f>'Centro de Salud'!L44</f>
        <v>0</v>
      </c>
      <c r="H33" t="str">
        <f>IF('Centro de Salud'!M44="","",VLOOKUP('Centro de Salud'!M44,$X$2:$Y$9,2,0))</f>
        <v/>
      </c>
      <c r="I33">
        <f>'Centro de Salud'!N44</f>
        <v>0</v>
      </c>
      <c r="J33">
        <f t="shared" si="0"/>
        <v>0</v>
      </c>
      <c r="K33">
        <f>'Centro de Salud'!Q44</f>
        <v>0</v>
      </c>
      <c r="L33">
        <f>'Centro de Salud'!R44</f>
        <v>0</v>
      </c>
      <c r="M33" t="str">
        <f>IF('Centro de Salud'!S44="","",VLOOKUP('Centro de Salud'!S44,$Z$3:$AA$8,2,0))</f>
        <v/>
      </c>
      <c r="N33" t="str">
        <f>IF('Centro de Salud'!T44="","",VLOOKUP('Centro de Salud'!T44,$Z$3:$AA$8,2,0))</f>
        <v/>
      </c>
      <c r="O33" t="str">
        <f>IF('Centro de Salud'!U44="","",VLOOKUP('Centro de Salud'!U44,$Z$3:$AA$8,2,0))</f>
        <v/>
      </c>
      <c r="P33" t="str">
        <f>IF('Centro de Salud'!V44="","",'Centro de Salud'!V44)</f>
        <v/>
      </c>
      <c r="Q33">
        <f>'Centro de Salud'!$C$2</f>
        <v>0</v>
      </c>
      <c r="R33">
        <f>'Centro de Salud'!$C$5</f>
        <v>0</v>
      </c>
      <c r="S33">
        <f>'Centro de Salud'!$O$2</f>
        <v>0</v>
      </c>
      <c r="T33">
        <f>'Centro de Salud'!$T$5</f>
        <v>0</v>
      </c>
      <c r="U33">
        <f>'Centro de Salud'!$F$5</f>
        <v>0</v>
      </c>
      <c r="V33">
        <f>'Centro de Salud'!$O$5</f>
        <v>0</v>
      </c>
    </row>
    <row r="34" spans="1:22" x14ac:dyDescent="0.2">
      <c r="A34">
        <f>'Centro de Salud'!B45</f>
        <v>0</v>
      </c>
      <c r="B34">
        <f>'Centro de Salud'!E45</f>
        <v>0</v>
      </c>
      <c r="C34" t="str">
        <f>IF('Centro de Salud'!F45="","", IF('Centro de Salud'!F45=1,"Hombre","Mujer"))</f>
        <v/>
      </c>
      <c r="D34">
        <f>'Centro de Salud'!H45</f>
        <v>0</v>
      </c>
      <c r="E34">
        <f>'Centro de Salud'!I45</f>
        <v>0</v>
      </c>
      <c r="F34">
        <f>'Centro de Salud'!J45</f>
        <v>0</v>
      </c>
      <c r="G34">
        <f>'Centro de Salud'!L45</f>
        <v>0</v>
      </c>
      <c r="H34" t="str">
        <f>IF('Centro de Salud'!M45="","",VLOOKUP('Centro de Salud'!M45,$X$2:$Y$9,2,0))</f>
        <v/>
      </c>
      <c r="I34">
        <f>'Centro de Salud'!N45</f>
        <v>0</v>
      </c>
      <c r="J34">
        <f t="shared" si="0"/>
        <v>0</v>
      </c>
      <c r="K34">
        <f>'Centro de Salud'!Q45</f>
        <v>0</v>
      </c>
      <c r="L34">
        <f>'Centro de Salud'!R45</f>
        <v>0</v>
      </c>
      <c r="M34" t="str">
        <f>IF('Centro de Salud'!S45="","",VLOOKUP('Centro de Salud'!S45,$Z$3:$AA$8,2,0))</f>
        <v/>
      </c>
      <c r="N34" t="str">
        <f>IF('Centro de Salud'!T45="","",VLOOKUP('Centro de Salud'!T45,$Z$3:$AA$8,2,0))</f>
        <v/>
      </c>
      <c r="O34" t="str">
        <f>IF('Centro de Salud'!U45="","",VLOOKUP('Centro de Salud'!U45,$Z$3:$AA$8,2,0))</f>
        <v/>
      </c>
      <c r="P34" t="str">
        <f>IF('Centro de Salud'!V45="","",'Centro de Salud'!V45)</f>
        <v/>
      </c>
      <c r="Q34">
        <f>'Centro de Salud'!$C$2</f>
        <v>0</v>
      </c>
      <c r="R34">
        <f>'Centro de Salud'!$C$5</f>
        <v>0</v>
      </c>
      <c r="S34">
        <f>'Centro de Salud'!$O$2</f>
        <v>0</v>
      </c>
      <c r="T34">
        <f>'Centro de Salud'!$T$5</f>
        <v>0</v>
      </c>
      <c r="U34">
        <f>'Centro de Salud'!$F$5</f>
        <v>0</v>
      </c>
      <c r="V34">
        <f>'Centro de Salud'!$O$5</f>
        <v>0</v>
      </c>
    </row>
    <row r="35" spans="1:22" x14ac:dyDescent="0.2">
      <c r="A35">
        <f>'Centro de Salud'!B46</f>
        <v>0</v>
      </c>
      <c r="B35">
        <f>'Centro de Salud'!E46</f>
        <v>0</v>
      </c>
      <c r="C35" t="str">
        <f>IF('Centro de Salud'!F46="","", IF('Centro de Salud'!F46=1,"Hombre","Mujer"))</f>
        <v/>
      </c>
      <c r="D35">
        <f>'Centro de Salud'!H46</f>
        <v>0</v>
      </c>
      <c r="E35">
        <f>'Centro de Salud'!I46</f>
        <v>0</v>
      </c>
      <c r="F35">
        <f>'Centro de Salud'!J46</f>
        <v>0</v>
      </c>
      <c r="G35">
        <f>'Centro de Salud'!L46</f>
        <v>0</v>
      </c>
      <c r="H35" t="str">
        <f>IF('Centro de Salud'!M46="","",VLOOKUP('Centro de Salud'!M46,$X$2:$Y$9,2,0))</f>
        <v/>
      </c>
      <c r="I35">
        <f>'Centro de Salud'!N46</f>
        <v>0</v>
      </c>
      <c r="J35">
        <f t="shared" si="0"/>
        <v>0</v>
      </c>
      <c r="K35">
        <f>'Centro de Salud'!Q46</f>
        <v>0</v>
      </c>
      <c r="L35">
        <f>'Centro de Salud'!R46</f>
        <v>0</v>
      </c>
      <c r="M35" t="str">
        <f>IF('Centro de Salud'!S46="","",VLOOKUP('Centro de Salud'!S46,$Z$3:$AA$8,2,0))</f>
        <v/>
      </c>
      <c r="N35" t="str">
        <f>IF('Centro de Salud'!T46="","",VLOOKUP('Centro de Salud'!T46,$Z$3:$AA$8,2,0))</f>
        <v/>
      </c>
      <c r="O35" t="str">
        <f>IF('Centro de Salud'!U46="","",VLOOKUP('Centro de Salud'!U46,$Z$3:$AA$8,2,0))</f>
        <v/>
      </c>
      <c r="P35" t="str">
        <f>IF('Centro de Salud'!V46="","",'Centro de Salud'!V46)</f>
        <v/>
      </c>
      <c r="Q35">
        <f>'Centro de Salud'!$C$2</f>
        <v>0</v>
      </c>
      <c r="R35">
        <f>'Centro de Salud'!$C$5</f>
        <v>0</v>
      </c>
      <c r="S35">
        <f>'Centro de Salud'!$O$2</f>
        <v>0</v>
      </c>
      <c r="T35">
        <f>'Centro de Salud'!$T$5</f>
        <v>0</v>
      </c>
      <c r="U35">
        <f>'Centro de Salud'!$F$5</f>
        <v>0</v>
      </c>
      <c r="V35">
        <f>'Centro de Salud'!$O$5</f>
        <v>0</v>
      </c>
    </row>
    <row r="36" spans="1:22" x14ac:dyDescent="0.2">
      <c r="A36">
        <f>'Centro de Salud'!B47</f>
        <v>0</v>
      </c>
      <c r="B36">
        <f>'Centro de Salud'!E47</f>
        <v>0</v>
      </c>
      <c r="C36" t="str">
        <f>IF('Centro de Salud'!F47="","", IF('Centro de Salud'!F47=1,"Hombre","Mujer"))</f>
        <v/>
      </c>
      <c r="D36">
        <f>'Centro de Salud'!H47</f>
        <v>0</v>
      </c>
      <c r="E36">
        <f>'Centro de Salud'!I47</f>
        <v>0</v>
      </c>
      <c r="F36">
        <f>'Centro de Salud'!J47</f>
        <v>0</v>
      </c>
      <c r="G36">
        <f>'Centro de Salud'!L47</f>
        <v>0</v>
      </c>
      <c r="H36" t="str">
        <f>IF('Centro de Salud'!M47="","",VLOOKUP('Centro de Salud'!M47,$X$2:$Y$9,2,0))</f>
        <v/>
      </c>
      <c r="I36">
        <f>'Centro de Salud'!N47</f>
        <v>0</v>
      </c>
      <c r="J36">
        <f t="shared" si="0"/>
        <v>0</v>
      </c>
      <c r="K36">
        <f>'Centro de Salud'!Q47</f>
        <v>0</v>
      </c>
      <c r="L36">
        <f>'Centro de Salud'!R47</f>
        <v>0</v>
      </c>
      <c r="M36" t="str">
        <f>IF('Centro de Salud'!S47="","",VLOOKUP('Centro de Salud'!S47,$Z$3:$AA$8,2,0))</f>
        <v/>
      </c>
      <c r="N36" t="str">
        <f>IF('Centro de Salud'!T47="","",VLOOKUP('Centro de Salud'!T47,$Z$3:$AA$8,2,0))</f>
        <v/>
      </c>
      <c r="O36" t="str">
        <f>IF('Centro de Salud'!U47="","",VLOOKUP('Centro de Salud'!U47,$Z$3:$AA$8,2,0))</f>
        <v/>
      </c>
      <c r="P36" t="str">
        <f>IF('Centro de Salud'!V47="","",'Centro de Salud'!V47)</f>
        <v/>
      </c>
      <c r="Q36">
        <f>'Centro de Salud'!$C$2</f>
        <v>0</v>
      </c>
      <c r="R36">
        <f>'Centro de Salud'!$C$5</f>
        <v>0</v>
      </c>
      <c r="S36">
        <f>'Centro de Salud'!$O$2</f>
        <v>0</v>
      </c>
      <c r="T36">
        <f>'Centro de Salud'!$T$5</f>
        <v>0</v>
      </c>
      <c r="U36">
        <f>'Centro de Salud'!$F$5</f>
        <v>0</v>
      </c>
      <c r="V36">
        <f>'Centro de Salud'!$O$5</f>
        <v>0</v>
      </c>
    </row>
    <row r="37" spans="1:22" x14ac:dyDescent="0.2">
      <c r="A37">
        <f>'Centro de Salud'!B48</f>
        <v>0</v>
      </c>
      <c r="B37">
        <f>'Centro de Salud'!E48</f>
        <v>0</v>
      </c>
      <c r="C37" t="str">
        <f>IF('Centro de Salud'!F48="","", IF('Centro de Salud'!F48=1,"Hombre","Mujer"))</f>
        <v/>
      </c>
      <c r="D37">
        <f>'Centro de Salud'!H48</f>
        <v>0</v>
      </c>
      <c r="E37">
        <f>'Centro de Salud'!I48</f>
        <v>0</v>
      </c>
      <c r="F37">
        <f>'Centro de Salud'!J48</f>
        <v>0</v>
      </c>
      <c r="G37">
        <f>'Centro de Salud'!L48</f>
        <v>0</v>
      </c>
      <c r="H37" t="str">
        <f>IF('Centro de Salud'!M48="","",VLOOKUP('Centro de Salud'!M48,$X$2:$Y$9,2,0))</f>
        <v/>
      </c>
      <c r="I37">
        <f>'Centro de Salud'!N48</f>
        <v>0</v>
      </c>
      <c r="J37">
        <f t="shared" si="0"/>
        <v>0</v>
      </c>
      <c r="K37">
        <f>'Centro de Salud'!Q48</f>
        <v>0</v>
      </c>
      <c r="L37">
        <f>'Centro de Salud'!R48</f>
        <v>0</v>
      </c>
      <c r="M37" t="str">
        <f>IF('Centro de Salud'!S48="","",VLOOKUP('Centro de Salud'!S48,$Z$3:$AA$8,2,0))</f>
        <v/>
      </c>
      <c r="N37" t="str">
        <f>IF('Centro de Salud'!T48="","",VLOOKUP('Centro de Salud'!T48,$Z$3:$AA$8,2,0))</f>
        <v/>
      </c>
      <c r="O37" t="str">
        <f>IF('Centro de Salud'!U48="","",VLOOKUP('Centro de Salud'!U48,$Z$3:$AA$8,2,0))</f>
        <v/>
      </c>
      <c r="P37" t="str">
        <f>IF('Centro de Salud'!V48="","",'Centro de Salud'!V48)</f>
        <v/>
      </c>
      <c r="Q37">
        <f>'Centro de Salud'!$C$2</f>
        <v>0</v>
      </c>
      <c r="R37">
        <f>'Centro de Salud'!$C$5</f>
        <v>0</v>
      </c>
      <c r="S37">
        <f>'Centro de Salud'!$O$2</f>
        <v>0</v>
      </c>
      <c r="T37">
        <f>'Centro de Salud'!$T$5</f>
        <v>0</v>
      </c>
      <c r="U37">
        <f>'Centro de Salud'!$F$5</f>
        <v>0</v>
      </c>
      <c r="V37">
        <f>'Centro de Salud'!$O$5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6" width="12.7109375" customWidth="1"/>
  </cols>
  <sheetData>
    <row r="1" spans="1:24" ht="38.25" x14ac:dyDescent="0.2">
      <c r="A1" s="95" t="s">
        <v>10</v>
      </c>
      <c r="B1" s="95" t="s">
        <v>11</v>
      </c>
      <c r="C1" s="95" t="s">
        <v>207</v>
      </c>
      <c r="D1" s="95" t="s">
        <v>12</v>
      </c>
      <c r="E1" s="95" t="s">
        <v>13</v>
      </c>
      <c r="F1" s="95" t="s">
        <v>14</v>
      </c>
      <c r="G1" s="95" t="s">
        <v>179</v>
      </c>
      <c r="H1" s="95" t="s">
        <v>15</v>
      </c>
      <c r="I1" s="95" t="s">
        <v>16</v>
      </c>
      <c r="J1" s="95" t="s">
        <v>17</v>
      </c>
      <c r="K1" s="95" t="s">
        <v>18</v>
      </c>
      <c r="L1" s="95" t="s">
        <v>19</v>
      </c>
      <c r="M1" s="95" t="s">
        <v>180</v>
      </c>
      <c r="N1" s="95" t="s">
        <v>20</v>
      </c>
      <c r="O1" s="95" t="s">
        <v>181</v>
      </c>
      <c r="P1" s="95" t="s">
        <v>111</v>
      </c>
      <c r="Q1" s="95" t="s">
        <v>191</v>
      </c>
      <c r="R1" s="95" t="s">
        <v>33</v>
      </c>
      <c r="S1" s="95" t="s">
        <v>192</v>
      </c>
      <c r="T1" s="95" t="s">
        <v>193</v>
      </c>
      <c r="U1" s="95" t="s">
        <v>194</v>
      </c>
      <c r="V1" s="95" t="s">
        <v>195</v>
      </c>
    </row>
    <row r="2" spans="1:24" x14ac:dyDescent="0.2">
      <c r="A2">
        <f>'Centro de Salud'!B13</f>
        <v>0</v>
      </c>
      <c r="B2">
        <f>Hospitales!E10</f>
        <v>0</v>
      </c>
      <c r="C2">
        <f>Hospitales!F10</f>
        <v>0</v>
      </c>
      <c r="D2">
        <f>Hospitales!G10</f>
        <v>0</v>
      </c>
      <c r="E2">
        <f>Hospitales!H10</f>
        <v>0</v>
      </c>
      <c r="F2">
        <f>Hospitales!I10</f>
        <v>0</v>
      </c>
      <c r="G2">
        <f>Hospitales!J10</f>
        <v>0</v>
      </c>
      <c r="H2" t="str">
        <f>IF(Hospitales!K10="","",VLOOKUP(Hospitales!K10,$W$2:$X$3,2,0))</f>
        <v/>
      </c>
      <c r="I2" t="str">
        <f>CONCATENATE(Hospitales!M10,Hospitales!N10,Hospitales!O10)</f>
        <v/>
      </c>
      <c r="J2">
        <f>Hospitales!P10</f>
        <v>0</v>
      </c>
      <c r="K2" t="str">
        <f>IF(Hospitales!Q10="","",IF(Hospitales!Q10=1,"Hombre","Mujer"))</f>
        <v/>
      </c>
      <c r="L2">
        <f>Hospitales!S10</f>
        <v>0</v>
      </c>
      <c r="M2">
        <f>Hospitales!T10</f>
        <v>0</v>
      </c>
      <c r="N2">
        <f>Hospitales!U10</f>
        <v>0</v>
      </c>
      <c r="O2">
        <f>Hospitales!V10</f>
        <v>0</v>
      </c>
      <c r="P2">
        <f>Hospitales!W10</f>
        <v>0</v>
      </c>
      <c r="Q2">
        <f>Hospitales!$C$2</f>
        <v>0</v>
      </c>
      <c r="R2">
        <f>Hospitales!$C$4</f>
        <v>0</v>
      </c>
      <c r="S2">
        <f>Hospitales!$W$1</f>
        <v>0</v>
      </c>
      <c r="T2">
        <f>Hospitales!$W$2</f>
        <v>0</v>
      </c>
      <c r="U2">
        <f>Hospitales!$D$5</f>
        <v>0</v>
      </c>
      <c r="V2" t="str">
        <f>CONCATENATE(Hospitales!$O$5,Hospitales!$Q$5,Hospitales!$U$5)</f>
        <v/>
      </c>
      <c r="W2">
        <v>1</v>
      </c>
      <c r="X2" t="s">
        <v>208</v>
      </c>
    </row>
    <row r="3" spans="1:24" x14ac:dyDescent="0.2">
      <c r="A3">
        <f>'Centro de Salud'!B14</f>
        <v>0</v>
      </c>
      <c r="B3">
        <f>Hospitales!E11</f>
        <v>0</v>
      </c>
      <c r="C3">
        <f>Hospitales!F11</f>
        <v>0</v>
      </c>
      <c r="D3">
        <f>Hospitales!G11</f>
        <v>0</v>
      </c>
      <c r="E3">
        <f>Hospitales!H11</f>
        <v>0</v>
      </c>
      <c r="F3">
        <f>Hospitales!I11</f>
        <v>0</v>
      </c>
      <c r="G3">
        <f>Hospitales!J11</f>
        <v>0</v>
      </c>
      <c r="H3" t="str">
        <f>IF(Hospitales!K11="","",VLOOKUP(Hospitales!K11,$W$2:$X$3,2,0))</f>
        <v/>
      </c>
      <c r="I3" t="str">
        <f>CONCATENATE(Hospitales!M11,Hospitales!N11,Hospitales!O11)</f>
        <v/>
      </c>
      <c r="J3">
        <f>Hospitales!P11</f>
        <v>0</v>
      </c>
      <c r="K3" t="str">
        <f>IF(Hospitales!Q11="","",IF(Hospitales!Q11=1,"Hombre","Mujer"))</f>
        <v/>
      </c>
      <c r="L3">
        <f>Hospitales!S11</f>
        <v>0</v>
      </c>
      <c r="M3">
        <f>Hospitales!T11</f>
        <v>0</v>
      </c>
      <c r="N3">
        <f>Hospitales!U11</f>
        <v>0</v>
      </c>
      <c r="O3">
        <f>Hospitales!V11</f>
        <v>0</v>
      </c>
      <c r="P3">
        <f>Hospitales!W11</f>
        <v>0</v>
      </c>
      <c r="Q3">
        <f>Hospitales!$C$2</f>
        <v>0</v>
      </c>
      <c r="R3">
        <f>Hospitales!$C$4</f>
        <v>0</v>
      </c>
      <c r="S3">
        <f>Hospitales!$W$1</f>
        <v>0</v>
      </c>
      <c r="T3">
        <f>Hospitales!$W$2</f>
        <v>0</v>
      </c>
      <c r="U3">
        <f>Hospitales!$D$5</f>
        <v>0</v>
      </c>
      <c r="V3" t="str">
        <f>CONCATENATE(Hospitales!$O$5,Hospitales!$Q$5,Hospitales!$U$5)</f>
        <v/>
      </c>
      <c r="W3">
        <v>2</v>
      </c>
      <c r="X3" t="s">
        <v>209</v>
      </c>
    </row>
    <row r="4" spans="1:24" x14ac:dyDescent="0.2">
      <c r="A4">
        <f>'Centro de Salud'!B15</f>
        <v>0</v>
      </c>
      <c r="B4">
        <f>Hospitales!E12</f>
        <v>0</v>
      </c>
      <c r="C4">
        <f>Hospitales!F12</f>
        <v>0</v>
      </c>
      <c r="D4">
        <f>Hospitales!G12</f>
        <v>0</v>
      </c>
      <c r="E4">
        <f>Hospitales!H12</f>
        <v>0</v>
      </c>
      <c r="F4">
        <f>Hospitales!I12</f>
        <v>0</v>
      </c>
      <c r="G4">
        <f>Hospitales!J12</f>
        <v>0</v>
      </c>
      <c r="H4" t="str">
        <f>IF(Hospitales!K12="","",VLOOKUP(Hospitales!K12,$W$2:$X$3,2,0))</f>
        <v/>
      </c>
      <c r="I4" t="str">
        <f>CONCATENATE(Hospitales!M12,Hospitales!N12,Hospitales!O12)</f>
        <v/>
      </c>
      <c r="J4">
        <f>Hospitales!P12</f>
        <v>0</v>
      </c>
      <c r="K4" t="str">
        <f>IF(Hospitales!Q12="","",IF(Hospitales!Q12=1,"Hombre","Mujer"))</f>
        <v/>
      </c>
      <c r="L4">
        <f>Hospitales!S12</f>
        <v>0</v>
      </c>
      <c r="M4">
        <f>Hospitales!T12</f>
        <v>0</v>
      </c>
      <c r="N4">
        <f>Hospitales!U12</f>
        <v>0</v>
      </c>
      <c r="O4">
        <f>Hospitales!V12</f>
        <v>0</v>
      </c>
      <c r="P4">
        <f>Hospitales!W12</f>
        <v>0</v>
      </c>
      <c r="Q4">
        <f>Hospitales!$C$2</f>
        <v>0</v>
      </c>
      <c r="R4">
        <f>Hospitales!$C$4</f>
        <v>0</v>
      </c>
      <c r="S4">
        <f>Hospitales!$W$1</f>
        <v>0</v>
      </c>
      <c r="T4">
        <f>Hospitales!$W$2</f>
        <v>0</v>
      </c>
      <c r="U4">
        <f>Hospitales!$D$5</f>
        <v>0</v>
      </c>
      <c r="V4" t="str">
        <f>CONCATENATE(Hospitales!$O$5,Hospitales!$Q$5,Hospitales!$U$5)</f>
        <v/>
      </c>
    </row>
    <row r="5" spans="1:24" x14ac:dyDescent="0.2">
      <c r="A5">
        <f>'Centro de Salud'!B16</f>
        <v>0</v>
      </c>
      <c r="B5">
        <f>Hospitales!E13</f>
        <v>0</v>
      </c>
      <c r="C5">
        <f>Hospitales!F13</f>
        <v>0</v>
      </c>
      <c r="D5">
        <f>Hospitales!G13</f>
        <v>0</v>
      </c>
      <c r="E5">
        <f>Hospitales!H13</f>
        <v>0</v>
      </c>
      <c r="F5">
        <f>Hospitales!I13</f>
        <v>0</v>
      </c>
      <c r="G5">
        <f>Hospitales!J13</f>
        <v>0</v>
      </c>
      <c r="H5" t="str">
        <f>IF(Hospitales!K13="","",VLOOKUP(Hospitales!K13,$W$2:$X$3,2,0))</f>
        <v/>
      </c>
      <c r="I5" t="str">
        <f>CONCATENATE(Hospitales!M13,Hospitales!N13,Hospitales!O13)</f>
        <v/>
      </c>
      <c r="J5">
        <f>Hospitales!P13</f>
        <v>0</v>
      </c>
      <c r="K5" t="str">
        <f>IF(Hospitales!Q13="","",IF(Hospitales!Q13=1,"Hombre","Mujer"))</f>
        <v/>
      </c>
      <c r="L5">
        <f>Hospitales!S13</f>
        <v>0</v>
      </c>
      <c r="M5">
        <f>Hospitales!T13</f>
        <v>0</v>
      </c>
      <c r="N5">
        <f>Hospitales!U13</f>
        <v>0</v>
      </c>
      <c r="O5">
        <f>Hospitales!V13</f>
        <v>0</v>
      </c>
      <c r="P5">
        <f>Hospitales!W13</f>
        <v>0</v>
      </c>
      <c r="Q5">
        <f>Hospitales!$C$2</f>
        <v>0</v>
      </c>
      <c r="R5">
        <f>Hospitales!$C$4</f>
        <v>0</v>
      </c>
      <c r="S5">
        <f>Hospitales!$W$1</f>
        <v>0</v>
      </c>
      <c r="T5">
        <f>Hospitales!$W$2</f>
        <v>0</v>
      </c>
      <c r="U5">
        <f>Hospitales!$D$5</f>
        <v>0</v>
      </c>
      <c r="V5" t="str">
        <f>CONCATENATE(Hospitales!$O$5,Hospitales!$Q$5,Hospitales!$U$5)</f>
        <v/>
      </c>
    </row>
    <row r="6" spans="1:24" x14ac:dyDescent="0.2">
      <c r="A6">
        <f>'Centro de Salud'!B17</f>
        <v>0</v>
      </c>
      <c r="B6">
        <f>Hospitales!E14</f>
        <v>0</v>
      </c>
      <c r="C6">
        <f>Hospitales!F14</f>
        <v>0</v>
      </c>
      <c r="D6">
        <f>Hospitales!G14</f>
        <v>0</v>
      </c>
      <c r="E6">
        <f>Hospitales!H14</f>
        <v>0</v>
      </c>
      <c r="F6">
        <f>Hospitales!I14</f>
        <v>0</v>
      </c>
      <c r="G6">
        <f>Hospitales!J14</f>
        <v>0</v>
      </c>
      <c r="H6" t="str">
        <f>IF(Hospitales!K14="","",VLOOKUP(Hospitales!K14,$W$2:$X$3,2,0))</f>
        <v/>
      </c>
      <c r="I6" t="str">
        <f>CONCATENATE(Hospitales!M14,Hospitales!N14,Hospitales!O14)</f>
        <v/>
      </c>
      <c r="J6">
        <f>Hospitales!P14</f>
        <v>0</v>
      </c>
      <c r="K6" t="str">
        <f>IF(Hospitales!Q14="","",IF(Hospitales!Q14=1,"Hombre","Mujer"))</f>
        <v/>
      </c>
      <c r="L6">
        <f>Hospitales!S14</f>
        <v>0</v>
      </c>
      <c r="M6">
        <f>Hospitales!T14</f>
        <v>0</v>
      </c>
      <c r="N6">
        <f>Hospitales!U14</f>
        <v>0</v>
      </c>
      <c r="O6">
        <f>Hospitales!V14</f>
        <v>0</v>
      </c>
      <c r="P6">
        <f>Hospitales!W14</f>
        <v>0</v>
      </c>
      <c r="Q6">
        <f>Hospitales!$C$2</f>
        <v>0</v>
      </c>
      <c r="R6">
        <f>Hospitales!$C$4</f>
        <v>0</v>
      </c>
      <c r="S6">
        <f>Hospitales!$W$1</f>
        <v>0</v>
      </c>
      <c r="T6">
        <f>Hospitales!$W$2</f>
        <v>0</v>
      </c>
      <c r="U6">
        <f>Hospitales!$D$5</f>
        <v>0</v>
      </c>
      <c r="V6" t="str">
        <f>CONCATENATE(Hospitales!$O$5,Hospitales!$Q$5,Hospitales!$U$5)</f>
        <v/>
      </c>
    </row>
    <row r="7" spans="1:24" x14ac:dyDescent="0.2">
      <c r="A7">
        <f>'Centro de Salud'!B18</f>
        <v>0</v>
      </c>
      <c r="B7">
        <f>Hospitales!E15</f>
        <v>0</v>
      </c>
      <c r="C7">
        <f>Hospitales!F15</f>
        <v>0</v>
      </c>
      <c r="D7">
        <f>Hospitales!G15</f>
        <v>0</v>
      </c>
      <c r="E7">
        <f>Hospitales!H15</f>
        <v>0</v>
      </c>
      <c r="F7">
        <f>Hospitales!I15</f>
        <v>0</v>
      </c>
      <c r="G7">
        <f>Hospitales!J15</f>
        <v>0</v>
      </c>
      <c r="H7" t="str">
        <f>IF(Hospitales!K15="","",VLOOKUP(Hospitales!K15,$W$2:$X$3,2,0))</f>
        <v/>
      </c>
      <c r="I7" t="str">
        <f>CONCATENATE(Hospitales!M15,Hospitales!N15,Hospitales!O15)</f>
        <v/>
      </c>
      <c r="J7">
        <f>Hospitales!P15</f>
        <v>0</v>
      </c>
      <c r="K7" t="str">
        <f>IF(Hospitales!Q15="","",IF(Hospitales!Q15=1,"Hombre","Mujer"))</f>
        <v/>
      </c>
      <c r="L7">
        <f>Hospitales!S15</f>
        <v>0</v>
      </c>
      <c r="M7">
        <f>Hospitales!T15</f>
        <v>0</v>
      </c>
      <c r="N7">
        <f>Hospitales!U15</f>
        <v>0</v>
      </c>
      <c r="O7">
        <f>Hospitales!V15</f>
        <v>0</v>
      </c>
      <c r="P7">
        <f>Hospitales!W15</f>
        <v>0</v>
      </c>
      <c r="Q7">
        <f>Hospitales!$C$2</f>
        <v>0</v>
      </c>
      <c r="R7">
        <f>Hospitales!$C$4</f>
        <v>0</v>
      </c>
      <c r="S7">
        <f>Hospitales!$W$1</f>
        <v>0</v>
      </c>
      <c r="T7">
        <f>Hospitales!$W$2</f>
        <v>0</v>
      </c>
      <c r="U7">
        <f>Hospitales!$D$5</f>
        <v>0</v>
      </c>
      <c r="V7" t="str">
        <f>CONCATENATE(Hospitales!$O$5,Hospitales!$Q$5,Hospitales!$U$5)</f>
        <v/>
      </c>
    </row>
    <row r="8" spans="1:24" x14ac:dyDescent="0.2">
      <c r="A8">
        <f>'Centro de Salud'!B19</f>
        <v>0</v>
      </c>
      <c r="B8">
        <f>Hospitales!E16</f>
        <v>0</v>
      </c>
      <c r="C8">
        <f>Hospitales!F16</f>
        <v>0</v>
      </c>
      <c r="D8">
        <f>Hospitales!G16</f>
        <v>0</v>
      </c>
      <c r="E8">
        <f>Hospitales!H16</f>
        <v>0</v>
      </c>
      <c r="F8">
        <f>Hospitales!I16</f>
        <v>0</v>
      </c>
      <c r="G8">
        <f>Hospitales!J16</f>
        <v>0</v>
      </c>
      <c r="H8" t="str">
        <f>IF(Hospitales!K16="","",VLOOKUP(Hospitales!K16,$W$2:$X$3,2,0))</f>
        <v/>
      </c>
      <c r="I8" t="str">
        <f>CONCATENATE(Hospitales!M16,Hospitales!N16,Hospitales!O16)</f>
        <v/>
      </c>
      <c r="J8">
        <f>Hospitales!P16</f>
        <v>0</v>
      </c>
      <c r="K8" t="str">
        <f>IF(Hospitales!Q16="","",IF(Hospitales!Q16=1,"Hombre","Mujer"))</f>
        <v/>
      </c>
      <c r="L8">
        <f>Hospitales!S16</f>
        <v>0</v>
      </c>
      <c r="M8">
        <f>Hospitales!T16</f>
        <v>0</v>
      </c>
      <c r="N8">
        <f>Hospitales!U16</f>
        <v>0</v>
      </c>
      <c r="O8">
        <f>Hospitales!V16</f>
        <v>0</v>
      </c>
      <c r="P8">
        <f>Hospitales!W16</f>
        <v>0</v>
      </c>
      <c r="Q8">
        <f>Hospitales!$C$2</f>
        <v>0</v>
      </c>
      <c r="R8">
        <f>Hospitales!$C$4</f>
        <v>0</v>
      </c>
      <c r="S8">
        <f>Hospitales!$W$1</f>
        <v>0</v>
      </c>
      <c r="T8">
        <f>Hospitales!$W$2</f>
        <v>0</v>
      </c>
      <c r="U8">
        <f>Hospitales!$D$5</f>
        <v>0</v>
      </c>
      <c r="V8" t="str">
        <f>CONCATENATE(Hospitales!$O$5,Hospitales!$Q$5,Hospitales!$U$5)</f>
        <v/>
      </c>
    </row>
    <row r="9" spans="1:24" x14ac:dyDescent="0.2">
      <c r="A9">
        <f>'Centro de Salud'!B20</f>
        <v>0</v>
      </c>
      <c r="B9">
        <f>Hospitales!E17</f>
        <v>0</v>
      </c>
      <c r="C9">
        <f>Hospitales!F17</f>
        <v>0</v>
      </c>
      <c r="D9">
        <f>Hospitales!G17</f>
        <v>0</v>
      </c>
      <c r="E9">
        <f>Hospitales!H17</f>
        <v>0</v>
      </c>
      <c r="F9">
        <f>Hospitales!I17</f>
        <v>0</v>
      </c>
      <c r="G9">
        <f>Hospitales!J17</f>
        <v>0</v>
      </c>
      <c r="H9" t="str">
        <f>IF(Hospitales!K17="","",VLOOKUP(Hospitales!K17,$W$2:$X$3,2,0))</f>
        <v/>
      </c>
      <c r="I9" t="str">
        <f>CONCATENATE(Hospitales!M17,Hospitales!N17,Hospitales!O17)</f>
        <v/>
      </c>
      <c r="J9">
        <f>Hospitales!P17</f>
        <v>0</v>
      </c>
      <c r="K9" t="str">
        <f>IF(Hospitales!Q17="","",IF(Hospitales!Q17=1,"Hombre","Mujer"))</f>
        <v/>
      </c>
      <c r="L9">
        <f>Hospitales!S17</f>
        <v>0</v>
      </c>
      <c r="M9">
        <f>Hospitales!T17</f>
        <v>0</v>
      </c>
      <c r="N9">
        <f>Hospitales!U17</f>
        <v>0</v>
      </c>
      <c r="O9">
        <f>Hospitales!V17</f>
        <v>0</v>
      </c>
      <c r="P9">
        <f>Hospitales!W17</f>
        <v>0</v>
      </c>
      <c r="Q9">
        <f>Hospitales!$C$2</f>
        <v>0</v>
      </c>
      <c r="R9">
        <f>Hospitales!$C$4</f>
        <v>0</v>
      </c>
      <c r="S9">
        <f>Hospitales!$W$1</f>
        <v>0</v>
      </c>
      <c r="T9">
        <f>Hospitales!$W$2</f>
        <v>0</v>
      </c>
      <c r="U9">
        <f>Hospitales!$D$5</f>
        <v>0</v>
      </c>
      <c r="V9" t="str">
        <f>CONCATENATE(Hospitales!$O$5,Hospitales!$Q$5,Hospitales!$U$5)</f>
        <v/>
      </c>
    </row>
    <row r="10" spans="1:24" x14ac:dyDescent="0.2">
      <c r="A10">
        <f>'Centro de Salud'!B21</f>
        <v>0</v>
      </c>
      <c r="B10">
        <f>Hospitales!E18</f>
        <v>0</v>
      </c>
      <c r="C10">
        <f>Hospitales!F18</f>
        <v>0</v>
      </c>
      <c r="D10">
        <f>Hospitales!G18</f>
        <v>0</v>
      </c>
      <c r="E10">
        <f>Hospitales!H18</f>
        <v>0</v>
      </c>
      <c r="F10">
        <f>Hospitales!I18</f>
        <v>0</v>
      </c>
      <c r="G10">
        <f>Hospitales!J18</f>
        <v>0</v>
      </c>
      <c r="H10" t="str">
        <f>IF(Hospitales!K18="","",VLOOKUP(Hospitales!K18,$W$2:$X$3,2,0))</f>
        <v/>
      </c>
      <c r="I10" t="str">
        <f>CONCATENATE(Hospitales!M18,Hospitales!N18,Hospitales!O18)</f>
        <v/>
      </c>
      <c r="J10">
        <f>Hospitales!P18</f>
        <v>0</v>
      </c>
      <c r="K10" t="str">
        <f>IF(Hospitales!Q18="","",IF(Hospitales!Q18=1,"Hombre","Mujer"))</f>
        <v/>
      </c>
      <c r="L10">
        <f>Hospitales!S18</f>
        <v>0</v>
      </c>
      <c r="M10">
        <f>Hospitales!T18</f>
        <v>0</v>
      </c>
      <c r="N10">
        <f>Hospitales!U18</f>
        <v>0</v>
      </c>
      <c r="O10">
        <f>Hospitales!V18</f>
        <v>0</v>
      </c>
      <c r="P10">
        <f>Hospitales!W18</f>
        <v>0</v>
      </c>
      <c r="Q10">
        <f>Hospitales!$C$2</f>
        <v>0</v>
      </c>
      <c r="R10">
        <f>Hospitales!$C$4</f>
        <v>0</v>
      </c>
      <c r="S10">
        <f>Hospitales!$W$1</f>
        <v>0</v>
      </c>
      <c r="T10">
        <f>Hospitales!$W$2</f>
        <v>0</v>
      </c>
      <c r="U10">
        <f>Hospitales!$D$5</f>
        <v>0</v>
      </c>
      <c r="V10" t="str">
        <f>CONCATENATE(Hospitales!$O$5,Hospitales!$Q$5,Hospitales!$U$5)</f>
        <v/>
      </c>
    </row>
    <row r="11" spans="1:24" x14ac:dyDescent="0.2">
      <c r="A11">
        <f>'Centro de Salud'!B22</f>
        <v>0</v>
      </c>
      <c r="B11">
        <f>Hospitales!E19</f>
        <v>0</v>
      </c>
      <c r="C11">
        <f>Hospitales!F19</f>
        <v>0</v>
      </c>
      <c r="D11">
        <f>Hospitales!G19</f>
        <v>0</v>
      </c>
      <c r="E11">
        <f>Hospitales!H19</f>
        <v>0</v>
      </c>
      <c r="F11">
        <f>Hospitales!I19</f>
        <v>0</v>
      </c>
      <c r="G11">
        <f>Hospitales!J19</f>
        <v>0</v>
      </c>
      <c r="H11" t="str">
        <f>IF(Hospitales!K19="","",VLOOKUP(Hospitales!K19,$W$2:$X$3,2,0))</f>
        <v/>
      </c>
      <c r="I11" t="str">
        <f>CONCATENATE(Hospitales!M19,Hospitales!N19,Hospitales!O19)</f>
        <v/>
      </c>
      <c r="J11">
        <f>Hospitales!P19</f>
        <v>0</v>
      </c>
      <c r="K11" t="str">
        <f>IF(Hospitales!Q19="","",IF(Hospitales!Q19=1,"Hombre","Mujer"))</f>
        <v/>
      </c>
      <c r="L11">
        <f>Hospitales!S19</f>
        <v>0</v>
      </c>
      <c r="M11">
        <f>Hospitales!T19</f>
        <v>0</v>
      </c>
      <c r="N11">
        <f>Hospitales!U19</f>
        <v>0</v>
      </c>
      <c r="O11">
        <f>Hospitales!V19</f>
        <v>0</v>
      </c>
      <c r="P11">
        <f>Hospitales!W19</f>
        <v>0</v>
      </c>
      <c r="Q11">
        <f>Hospitales!$C$2</f>
        <v>0</v>
      </c>
      <c r="R11">
        <f>Hospitales!$C$4</f>
        <v>0</v>
      </c>
      <c r="S11">
        <f>Hospitales!$W$1</f>
        <v>0</v>
      </c>
      <c r="T11">
        <f>Hospitales!$W$2</f>
        <v>0</v>
      </c>
      <c r="U11">
        <f>Hospitales!$D$5</f>
        <v>0</v>
      </c>
      <c r="V11" t="str">
        <f>CONCATENATE(Hospitales!$O$5,Hospitales!$Q$5,Hospitales!$U$5)</f>
        <v/>
      </c>
    </row>
    <row r="12" spans="1:24" x14ac:dyDescent="0.2">
      <c r="A12">
        <f>'Centro de Salud'!B23</f>
        <v>0</v>
      </c>
      <c r="B12">
        <f>Hospitales!E20</f>
        <v>0</v>
      </c>
      <c r="C12">
        <f>Hospitales!F20</f>
        <v>0</v>
      </c>
      <c r="D12">
        <f>Hospitales!G20</f>
        <v>0</v>
      </c>
      <c r="E12">
        <f>Hospitales!H20</f>
        <v>0</v>
      </c>
      <c r="F12">
        <f>Hospitales!I20</f>
        <v>0</v>
      </c>
      <c r="G12">
        <f>Hospitales!J20</f>
        <v>0</v>
      </c>
      <c r="H12" t="str">
        <f>IF(Hospitales!K20="","",VLOOKUP(Hospitales!K20,$W$2:$X$3,2,0))</f>
        <v/>
      </c>
      <c r="I12" t="str">
        <f>CONCATENATE(Hospitales!M20,Hospitales!N20,Hospitales!O20)</f>
        <v/>
      </c>
      <c r="J12">
        <f>Hospitales!P20</f>
        <v>0</v>
      </c>
      <c r="K12" t="str">
        <f>IF(Hospitales!Q20="","",IF(Hospitales!Q20=1,"Hombre","Mujer"))</f>
        <v/>
      </c>
      <c r="L12">
        <f>Hospitales!S20</f>
        <v>0</v>
      </c>
      <c r="M12">
        <f>Hospitales!T20</f>
        <v>0</v>
      </c>
      <c r="N12">
        <f>Hospitales!U20</f>
        <v>0</v>
      </c>
      <c r="O12">
        <f>Hospitales!V20</f>
        <v>0</v>
      </c>
      <c r="P12">
        <f>Hospitales!W20</f>
        <v>0</v>
      </c>
      <c r="Q12">
        <f>Hospitales!$C$2</f>
        <v>0</v>
      </c>
      <c r="R12">
        <f>Hospitales!$C$4</f>
        <v>0</v>
      </c>
      <c r="S12">
        <f>Hospitales!$W$1</f>
        <v>0</v>
      </c>
      <c r="T12">
        <f>Hospitales!$W$2</f>
        <v>0</v>
      </c>
      <c r="U12">
        <f>Hospitales!$D$5</f>
        <v>0</v>
      </c>
      <c r="V12" t="str">
        <f>CONCATENATE(Hospitales!$O$5,Hospitales!$Q$5,Hospitales!$U$5)</f>
        <v/>
      </c>
    </row>
    <row r="13" spans="1:24" x14ac:dyDescent="0.2">
      <c r="A13">
        <f>'Centro de Salud'!B24</f>
        <v>0</v>
      </c>
      <c r="B13">
        <f>Hospitales!E21</f>
        <v>0</v>
      </c>
      <c r="C13">
        <f>Hospitales!F21</f>
        <v>0</v>
      </c>
      <c r="D13">
        <f>Hospitales!G21</f>
        <v>0</v>
      </c>
      <c r="E13">
        <f>Hospitales!H21</f>
        <v>0</v>
      </c>
      <c r="F13">
        <f>Hospitales!I21</f>
        <v>0</v>
      </c>
      <c r="G13">
        <f>Hospitales!J21</f>
        <v>0</v>
      </c>
      <c r="H13" t="str">
        <f>IF(Hospitales!K21="","",VLOOKUP(Hospitales!K21,$W$2:$X$3,2,0))</f>
        <v/>
      </c>
      <c r="I13" t="str">
        <f>CONCATENATE(Hospitales!M21,Hospitales!N21,Hospitales!O21)</f>
        <v/>
      </c>
      <c r="J13">
        <f>Hospitales!P21</f>
        <v>0</v>
      </c>
      <c r="K13" t="str">
        <f>IF(Hospitales!Q21="","",IF(Hospitales!Q21=1,"Hombre","Mujer"))</f>
        <v/>
      </c>
      <c r="L13">
        <f>Hospitales!S21</f>
        <v>0</v>
      </c>
      <c r="M13">
        <f>Hospitales!T21</f>
        <v>0</v>
      </c>
      <c r="N13">
        <f>Hospitales!U21</f>
        <v>0</v>
      </c>
      <c r="O13">
        <f>Hospitales!V21</f>
        <v>0</v>
      </c>
      <c r="P13">
        <f>Hospitales!W21</f>
        <v>0</v>
      </c>
      <c r="Q13">
        <f>Hospitales!$C$2</f>
        <v>0</v>
      </c>
      <c r="R13">
        <f>Hospitales!$C$4</f>
        <v>0</v>
      </c>
      <c r="S13">
        <f>Hospitales!$W$1</f>
        <v>0</v>
      </c>
      <c r="T13">
        <f>Hospitales!$W$2</f>
        <v>0</v>
      </c>
      <c r="U13">
        <f>Hospitales!$D$5</f>
        <v>0</v>
      </c>
      <c r="V13" t="str">
        <f>CONCATENATE(Hospitales!$O$5,Hospitales!$Q$5,Hospitales!$U$5)</f>
        <v/>
      </c>
    </row>
    <row r="14" spans="1:24" x14ac:dyDescent="0.2">
      <c r="A14">
        <f>'Centro de Salud'!B25</f>
        <v>0</v>
      </c>
      <c r="B14">
        <f>Hospitales!E22</f>
        <v>0</v>
      </c>
      <c r="C14">
        <f>Hospitales!F22</f>
        <v>0</v>
      </c>
      <c r="D14">
        <f>Hospitales!G22</f>
        <v>0</v>
      </c>
      <c r="E14">
        <f>Hospitales!H22</f>
        <v>0</v>
      </c>
      <c r="F14">
        <f>Hospitales!I22</f>
        <v>0</v>
      </c>
      <c r="G14">
        <f>Hospitales!J22</f>
        <v>0</v>
      </c>
      <c r="H14" t="str">
        <f>IF(Hospitales!K22="","",VLOOKUP(Hospitales!K22,$W$2:$X$3,2,0))</f>
        <v/>
      </c>
      <c r="I14" t="str">
        <f>CONCATENATE(Hospitales!M22,Hospitales!N22,Hospitales!O22)</f>
        <v/>
      </c>
      <c r="J14">
        <f>Hospitales!P22</f>
        <v>0</v>
      </c>
      <c r="K14" t="str">
        <f>IF(Hospitales!Q22="","",IF(Hospitales!Q22=1,"Hombre","Mujer"))</f>
        <v/>
      </c>
      <c r="L14">
        <f>Hospitales!S22</f>
        <v>0</v>
      </c>
      <c r="M14">
        <f>Hospitales!T22</f>
        <v>0</v>
      </c>
      <c r="N14">
        <f>Hospitales!U22</f>
        <v>0</v>
      </c>
      <c r="O14">
        <f>Hospitales!V22</f>
        <v>0</v>
      </c>
      <c r="P14">
        <f>Hospitales!W22</f>
        <v>0</v>
      </c>
      <c r="Q14">
        <f>Hospitales!$C$2</f>
        <v>0</v>
      </c>
      <c r="R14">
        <f>Hospitales!$C$4</f>
        <v>0</v>
      </c>
      <c r="S14">
        <f>Hospitales!$W$1</f>
        <v>0</v>
      </c>
      <c r="T14">
        <f>Hospitales!$W$2</f>
        <v>0</v>
      </c>
      <c r="U14">
        <f>Hospitales!$D$5</f>
        <v>0</v>
      </c>
      <c r="V14" t="str">
        <f>CONCATENATE(Hospitales!$O$5,Hospitales!$Q$5,Hospitales!$U$5)</f>
        <v/>
      </c>
    </row>
    <row r="15" spans="1:24" x14ac:dyDescent="0.2">
      <c r="A15">
        <f>'Centro de Salud'!B26</f>
        <v>0</v>
      </c>
      <c r="B15">
        <f>Hospitales!E23</f>
        <v>0</v>
      </c>
      <c r="C15">
        <f>Hospitales!F23</f>
        <v>0</v>
      </c>
      <c r="D15">
        <f>Hospitales!G23</f>
        <v>0</v>
      </c>
      <c r="E15">
        <f>Hospitales!H23</f>
        <v>0</v>
      </c>
      <c r="F15">
        <f>Hospitales!I23</f>
        <v>0</v>
      </c>
      <c r="G15">
        <f>Hospitales!J23</f>
        <v>0</v>
      </c>
      <c r="H15" t="str">
        <f>IF(Hospitales!K23="","",VLOOKUP(Hospitales!K23,$W$2:$X$3,2,0))</f>
        <v/>
      </c>
      <c r="I15" t="str">
        <f>CONCATENATE(Hospitales!M23,Hospitales!N23,Hospitales!O23)</f>
        <v/>
      </c>
      <c r="J15">
        <f>Hospitales!P23</f>
        <v>0</v>
      </c>
      <c r="K15" t="str">
        <f>IF(Hospitales!Q23="","",IF(Hospitales!Q23=1,"Hombre","Mujer"))</f>
        <v/>
      </c>
      <c r="L15">
        <f>Hospitales!S23</f>
        <v>0</v>
      </c>
      <c r="M15">
        <f>Hospitales!T23</f>
        <v>0</v>
      </c>
      <c r="N15">
        <f>Hospitales!U23</f>
        <v>0</v>
      </c>
      <c r="O15">
        <f>Hospitales!V23</f>
        <v>0</v>
      </c>
      <c r="P15">
        <f>Hospitales!W23</f>
        <v>0</v>
      </c>
      <c r="Q15">
        <f>Hospitales!$C$2</f>
        <v>0</v>
      </c>
      <c r="R15">
        <f>Hospitales!$C$4</f>
        <v>0</v>
      </c>
      <c r="S15">
        <f>Hospitales!$W$1</f>
        <v>0</v>
      </c>
      <c r="T15">
        <f>Hospitales!$W$2</f>
        <v>0</v>
      </c>
      <c r="U15">
        <f>Hospitales!$D$5</f>
        <v>0</v>
      </c>
      <c r="V15" t="str">
        <f>CONCATENATE(Hospitales!$O$5,Hospitales!$Q$5,Hospitales!$U$5)</f>
        <v/>
      </c>
    </row>
    <row r="16" spans="1:24" x14ac:dyDescent="0.2">
      <c r="A16">
        <f>'Centro de Salud'!B27</f>
        <v>0</v>
      </c>
      <c r="B16">
        <f>Hospitales!E24</f>
        <v>0</v>
      </c>
      <c r="C16">
        <f>Hospitales!F24</f>
        <v>0</v>
      </c>
      <c r="D16">
        <f>Hospitales!G24</f>
        <v>0</v>
      </c>
      <c r="E16">
        <f>Hospitales!H24</f>
        <v>0</v>
      </c>
      <c r="F16">
        <f>Hospitales!I24</f>
        <v>0</v>
      </c>
      <c r="G16">
        <f>Hospitales!J24</f>
        <v>0</v>
      </c>
      <c r="H16" t="str">
        <f>IF(Hospitales!K24="","",VLOOKUP(Hospitales!K24,$W$2:$X$3,2,0))</f>
        <v/>
      </c>
      <c r="I16" t="str">
        <f>CONCATENATE(Hospitales!M24,Hospitales!N24,Hospitales!O24)</f>
        <v/>
      </c>
      <c r="J16">
        <f>Hospitales!P24</f>
        <v>0</v>
      </c>
      <c r="K16" t="str">
        <f>IF(Hospitales!Q24="","",IF(Hospitales!Q24=1,"Hombre","Mujer"))</f>
        <v/>
      </c>
      <c r="L16">
        <f>Hospitales!S24</f>
        <v>0</v>
      </c>
      <c r="M16">
        <f>Hospitales!T24</f>
        <v>0</v>
      </c>
      <c r="N16">
        <f>Hospitales!U24</f>
        <v>0</v>
      </c>
      <c r="O16">
        <f>Hospitales!V24</f>
        <v>0</v>
      </c>
      <c r="P16">
        <f>Hospitales!W24</f>
        <v>0</v>
      </c>
      <c r="Q16">
        <f>Hospitales!$C$2</f>
        <v>0</v>
      </c>
      <c r="R16">
        <f>Hospitales!$C$4</f>
        <v>0</v>
      </c>
      <c r="S16">
        <f>Hospitales!$W$1</f>
        <v>0</v>
      </c>
      <c r="T16">
        <f>Hospitales!$W$2</f>
        <v>0</v>
      </c>
      <c r="U16">
        <f>Hospitales!$D$5</f>
        <v>0</v>
      </c>
      <c r="V16" t="str">
        <f>CONCATENATE(Hospitales!$O$5,Hospitales!$Q$5,Hospitales!$U$5)</f>
        <v/>
      </c>
    </row>
    <row r="17" spans="1:22" x14ac:dyDescent="0.2">
      <c r="A17">
        <f>'Centro de Salud'!B28</f>
        <v>0</v>
      </c>
      <c r="B17">
        <f>Hospitales!E25</f>
        <v>0</v>
      </c>
      <c r="C17">
        <f>Hospitales!F25</f>
        <v>0</v>
      </c>
      <c r="D17">
        <f>Hospitales!G25</f>
        <v>0</v>
      </c>
      <c r="E17">
        <f>Hospitales!H25</f>
        <v>0</v>
      </c>
      <c r="F17">
        <f>Hospitales!I25</f>
        <v>0</v>
      </c>
      <c r="G17">
        <f>Hospitales!J25</f>
        <v>0</v>
      </c>
      <c r="H17" t="str">
        <f>IF(Hospitales!K25="","",VLOOKUP(Hospitales!K25,$W$2:$X$3,2,0))</f>
        <v/>
      </c>
      <c r="I17" t="str">
        <f>CONCATENATE(Hospitales!M25,Hospitales!N25,Hospitales!O25)</f>
        <v/>
      </c>
      <c r="J17">
        <f>Hospitales!P25</f>
        <v>0</v>
      </c>
      <c r="K17" t="str">
        <f>IF(Hospitales!Q25="","",IF(Hospitales!Q25=1,"Hombre","Mujer"))</f>
        <v/>
      </c>
      <c r="L17">
        <f>Hospitales!S25</f>
        <v>0</v>
      </c>
      <c r="M17">
        <f>Hospitales!T25</f>
        <v>0</v>
      </c>
      <c r="N17">
        <f>Hospitales!U25</f>
        <v>0</v>
      </c>
      <c r="O17">
        <f>Hospitales!V25</f>
        <v>0</v>
      </c>
      <c r="P17">
        <f>Hospitales!W25</f>
        <v>0</v>
      </c>
      <c r="Q17">
        <f>Hospitales!$C$2</f>
        <v>0</v>
      </c>
      <c r="R17">
        <f>Hospitales!$C$4</f>
        <v>0</v>
      </c>
      <c r="S17">
        <f>Hospitales!$W$1</f>
        <v>0</v>
      </c>
      <c r="T17">
        <f>Hospitales!$W$2</f>
        <v>0</v>
      </c>
      <c r="U17">
        <f>Hospitales!$D$5</f>
        <v>0</v>
      </c>
      <c r="V17" t="str">
        <f>CONCATENATE(Hospitales!$O$5,Hospitales!$Q$5,Hospitales!$U$5)</f>
        <v/>
      </c>
    </row>
    <row r="18" spans="1:22" x14ac:dyDescent="0.2">
      <c r="A18">
        <f>'Centro de Salud'!B29</f>
        <v>0</v>
      </c>
      <c r="B18">
        <f>Hospitales!E26</f>
        <v>0</v>
      </c>
      <c r="C18">
        <f>Hospitales!F26</f>
        <v>0</v>
      </c>
      <c r="D18">
        <f>Hospitales!G26</f>
        <v>0</v>
      </c>
      <c r="E18">
        <f>Hospitales!H26</f>
        <v>0</v>
      </c>
      <c r="F18">
        <f>Hospitales!I26</f>
        <v>0</v>
      </c>
      <c r="G18">
        <f>Hospitales!J26</f>
        <v>0</v>
      </c>
      <c r="H18" t="str">
        <f>IF(Hospitales!K26="","",VLOOKUP(Hospitales!K26,$W$2:$X$3,2,0))</f>
        <v/>
      </c>
      <c r="I18" t="str">
        <f>CONCATENATE(Hospitales!M26,Hospitales!N26,Hospitales!O26)</f>
        <v/>
      </c>
      <c r="J18">
        <f>Hospitales!P26</f>
        <v>0</v>
      </c>
      <c r="K18" t="str">
        <f>IF(Hospitales!Q26="","",IF(Hospitales!Q26=1,"Hombre","Mujer"))</f>
        <v/>
      </c>
      <c r="L18">
        <f>Hospitales!S26</f>
        <v>0</v>
      </c>
      <c r="M18">
        <f>Hospitales!T26</f>
        <v>0</v>
      </c>
      <c r="N18">
        <f>Hospitales!U26</f>
        <v>0</v>
      </c>
      <c r="O18">
        <f>Hospitales!V26</f>
        <v>0</v>
      </c>
      <c r="P18">
        <f>Hospitales!W26</f>
        <v>0</v>
      </c>
      <c r="Q18">
        <f>Hospitales!$C$2</f>
        <v>0</v>
      </c>
      <c r="R18">
        <f>Hospitales!$C$4</f>
        <v>0</v>
      </c>
      <c r="S18">
        <f>Hospitales!$W$1</f>
        <v>0</v>
      </c>
      <c r="T18">
        <f>Hospitales!$W$2</f>
        <v>0</v>
      </c>
      <c r="U18">
        <f>Hospitales!$D$5</f>
        <v>0</v>
      </c>
      <c r="V18" t="str">
        <f>CONCATENATE(Hospitales!$O$5,Hospitales!$Q$5,Hospitales!$U$5)</f>
        <v/>
      </c>
    </row>
    <row r="19" spans="1:22" x14ac:dyDescent="0.2">
      <c r="A19">
        <f>'Centro de Salud'!B30</f>
        <v>0</v>
      </c>
      <c r="B19">
        <f>Hospitales!E27</f>
        <v>0</v>
      </c>
      <c r="C19">
        <f>Hospitales!F27</f>
        <v>0</v>
      </c>
      <c r="D19">
        <f>Hospitales!G27</f>
        <v>0</v>
      </c>
      <c r="E19">
        <f>Hospitales!H27</f>
        <v>0</v>
      </c>
      <c r="F19">
        <f>Hospitales!I27</f>
        <v>0</v>
      </c>
      <c r="G19">
        <f>Hospitales!J27</f>
        <v>0</v>
      </c>
      <c r="H19" t="str">
        <f>IF(Hospitales!K27="","",VLOOKUP(Hospitales!K27,$W$2:$X$3,2,0))</f>
        <v/>
      </c>
      <c r="I19" t="str">
        <f>CONCATENATE(Hospitales!M27,Hospitales!N27,Hospitales!O27)</f>
        <v/>
      </c>
      <c r="J19">
        <f>Hospitales!P27</f>
        <v>0</v>
      </c>
      <c r="K19" t="str">
        <f>IF(Hospitales!Q27="","",IF(Hospitales!Q27=1,"Hombre","Mujer"))</f>
        <v/>
      </c>
      <c r="L19">
        <f>Hospitales!S27</f>
        <v>0</v>
      </c>
      <c r="M19">
        <f>Hospitales!T27</f>
        <v>0</v>
      </c>
      <c r="N19">
        <f>Hospitales!U27</f>
        <v>0</v>
      </c>
      <c r="O19">
        <f>Hospitales!V27</f>
        <v>0</v>
      </c>
      <c r="P19">
        <f>Hospitales!W27</f>
        <v>0</v>
      </c>
      <c r="Q19">
        <f>Hospitales!$C$2</f>
        <v>0</v>
      </c>
      <c r="R19">
        <f>Hospitales!$C$4</f>
        <v>0</v>
      </c>
      <c r="S19">
        <f>Hospitales!$W$1</f>
        <v>0</v>
      </c>
      <c r="T19">
        <f>Hospitales!$W$2</f>
        <v>0</v>
      </c>
      <c r="U19">
        <f>Hospitales!$D$5</f>
        <v>0</v>
      </c>
      <c r="V19" t="str">
        <f>CONCATENATE(Hospitales!$O$5,Hospitales!$Q$5,Hospitales!$U$5)</f>
        <v/>
      </c>
    </row>
    <row r="20" spans="1:22" x14ac:dyDescent="0.2">
      <c r="A20">
        <f>'Centro de Salud'!B31</f>
        <v>0</v>
      </c>
      <c r="B20">
        <f>Hospitales!E28</f>
        <v>0</v>
      </c>
      <c r="C20">
        <f>Hospitales!F28</f>
        <v>0</v>
      </c>
      <c r="D20">
        <f>Hospitales!G28</f>
        <v>0</v>
      </c>
      <c r="E20">
        <f>Hospitales!H28</f>
        <v>0</v>
      </c>
      <c r="F20">
        <f>Hospitales!I28</f>
        <v>0</v>
      </c>
      <c r="G20">
        <f>Hospitales!J28</f>
        <v>0</v>
      </c>
      <c r="H20" t="str">
        <f>IF(Hospitales!K28="","",VLOOKUP(Hospitales!K28,$W$2:$X$3,2,0))</f>
        <v/>
      </c>
      <c r="I20" t="str">
        <f>CONCATENATE(Hospitales!M28,Hospitales!N28,Hospitales!O28)</f>
        <v/>
      </c>
      <c r="J20">
        <f>Hospitales!P28</f>
        <v>0</v>
      </c>
      <c r="K20" t="str">
        <f>IF(Hospitales!Q28="","",IF(Hospitales!Q28=1,"Hombre","Mujer"))</f>
        <v/>
      </c>
      <c r="L20">
        <f>Hospitales!S28</f>
        <v>0</v>
      </c>
      <c r="M20">
        <f>Hospitales!T28</f>
        <v>0</v>
      </c>
      <c r="N20">
        <f>Hospitales!U28</f>
        <v>0</v>
      </c>
      <c r="O20">
        <f>Hospitales!V28</f>
        <v>0</v>
      </c>
      <c r="P20">
        <f>Hospitales!W28</f>
        <v>0</v>
      </c>
      <c r="Q20">
        <f>Hospitales!$C$2</f>
        <v>0</v>
      </c>
      <c r="R20">
        <f>Hospitales!$C$4</f>
        <v>0</v>
      </c>
      <c r="S20">
        <f>Hospitales!$W$1</f>
        <v>0</v>
      </c>
      <c r="T20">
        <f>Hospitales!$W$2</f>
        <v>0</v>
      </c>
      <c r="U20">
        <f>Hospitales!$D$5</f>
        <v>0</v>
      </c>
      <c r="V20" t="str">
        <f>CONCATENATE(Hospitales!$O$5,Hospitales!$Q$5,Hospitales!$U$5)</f>
        <v/>
      </c>
    </row>
    <row r="21" spans="1:22" x14ac:dyDescent="0.2">
      <c r="A21">
        <f>'Centro de Salud'!B32</f>
        <v>0</v>
      </c>
      <c r="B21">
        <f>Hospitales!E29</f>
        <v>0</v>
      </c>
      <c r="C21">
        <f>Hospitales!F29</f>
        <v>0</v>
      </c>
      <c r="D21">
        <f>Hospitales!G29</f>
        <v>0</v>
      </c>
      <c r="E21">
        <f>Hospitales!H29</f>
        <v>0</v>
      </c>
      <c r="F21">
        <f>Hospitales!I29</f>
        <v>0</v>
      </c>
      <c r="G21">
        <f>Hospitales!J29</f>
        <v>0</v>
      </c>
      <c r="H21" t="str">
        <f>IF(Hospitales!K29="","",VLOOKUP(Hospitales!K29,$W$2:$X$3,2,0))</f>
        <v/>
      </c>
      <c r="I21" t="str">
        <f>CONCATENATE(Hospitales!M29,Hospitales!N29,Hospitales!O29)</f>
        <v/>
      </c>
      <c r="J21">
        <f>Hospitales!P29</f>
        <v>0</v>
      </c>
      <c r="K21" t="str">
        <f>IF(Hospitales!Q29="","",IF(Hospitales!Q29=1,"Hombre","Mujer"))</f>
        <v/>
      </c>
      <c r="L21">
        <f>Hospitales!S29</f>
        <v>0</v>
      </c>
      <c r="M21">
        <f>Hospitales!T29</f>
        <v>0</v>
      </c>
      <c r="N21">
        <f>Hospitales!U29</f>
        <v>0</v>
      </c>
      <c r="O21">
        <f>Hospitales!V29</f>
        <v>0</v>
      </c>
      <c r="P21">
        <f>Hospitales!W29</f>
        <v>0</v>
      </c>
      <c r="Q21">
        <f>Hospitales!$C$2</f>
        <v>0</v>
      </c>
      <c r="R21">
        <f>Hospitales!$C$4</f>
        <v>0</v>
      </c>
      <c r="S21">
        <f>Hospitales!$W$1</f>
        <v>0</v>
      </c>
      <c r="T21">
        <f>Hospitales!$W$2</f>
        <v>0</v>
      </c>
      <c r="U21">
        <f>Hospitales!$D$5</f>
        <v>0</v>
      </c>
      <c r="V21" t="str">
        <f>CONCATENATE(Hospitales!$O$5,Hospitales!$Q$5,Hospitales!$U$5)</f>
        <v/>
      </c>
    </row>
    <row r="22" spans="1:22" x14ac:dyDescent="0.2">
      <c r="A22">
        <f>'Centro de Salud'!B33</f>
        <v>0</v>
      </c>
      <c r="B22">
        <f>Hospitales!E30</f>
        <v>0</v>
      </c>
      <c r="C22">
        <f>Hospitales!F30</f>
        <v>0</v>
      </c>
      <c r="D22">
        <f>Hospitales!G30</f>
        <v>0</v>
      </c>
      <c r="E22">
        <f>Hospitales!H30</f>
        <v>0</v>
      </c>
      <c r="F22">
        <f>Hospitales!I30</f>
        <v>0</v>
      </c>
      <c r="G22">
        <f>Hospitales!J30</f>
        <v>0</v>
      </c>
      <c r="H22" t="str">
        <f>IF(Hospitales!K30="","",VLOOKUP(Hospitales!K30,$W$2:$X$3,2,0))</f>
        <v/>
      </c>
      <c r="I22" t="str">
        <f>CONCATENATE(Hospitales!M30,Hospitales!N30,Hospitales!O30)</f>
        <v/>
      </c>
      <c r="J22">
        <f>Hospitales!P30</f>
        <v>0</v>
      </c>
      <c r="K22" t="str">
        <f>IF(Hospitales!Q30="","",IF(Hospitales!Q30=1,"Hombre","Mujer"))</f>
        <v/>
      </c>
      <c r="L22">
        <f>Hospitales!S30</f>
        <v>0</v>
      </c>
      <c r="M22">
        <f>Hospitales!T30</f>
        <v>0</v>
      </c>
      <c r="N22">
        <f>Hospitales!U30</f>
        <v>0</v>
      </c>
      <c r="O22">
        <f>Hospitales!V30</f>
        <v>0</v>
      </c>
      <c r="P22">
        <f>Hospitales!W30</f>
        <v>0</v>
      </c>
      <c r="Q22">
        <f>Hospitales!$C$2</f>
        <v>0</v>
      </c>
      <c r="R22">
        <f>Hospitales!$C$4</f>
        <v>0</v>
      </c>
      <c r="S22">
        <f>Hospitales!$W$1</f>
        <v>0</v>
      </c>
      <c r="T22">
        <f>Hospitales!$W$2</f>
        <v>0</v>
      </c>
      <c r="U22">
        <f>Hospitales!$D$5</f>
        <v>0</v>
      </c>
      <c r="V22" t="str">
        <f>CONCATENATE(Hospitales!$O$5,Hospitales!$Q$5,Hospitales!$U$5)</f>
        <v/>
      </c>
    </row>
    <row r="23" spans="1:22" x14ac:dyDescent="0.2">
      <c r="A23">
        <f>'Centro de Salud'!B34</f>
        <v>0</v>
      </c>
      <c r="B23">
        <f>Hospitales!E31</f>
        <v>0</v>
      </c>
      <c r="C23">
        <f>Hospitales!F31</f>
        <v>0</v>
      </c>
      <c r="D23">
        <f>Hospitales!G31</f>
        <v>0</v>
      </c>
      <c r="E23">
        <f>Hospitales!H31</f>
        <v>0</v>
      </c>
      <c r="F23">
        <f>Hospitales!I31</f>
        <v>0</v>
      </c>
      <c r="G23">
        <f>Hospitales!J31</f>
        <v>0</v>
      </c>
      <c r="H23" t="str">
        <f>IF(Hospitales!K31="","",VLOOKUP(Hospitales!K31,$W$2:$X$3,2,0))</f>
        <v/>
      </c>
      <c r="I23" t="str">
        <f>CONCATENATE(Hospitales!M31,Hospitales!N31,Hospitales!O31)</f>
        <v/>
      </c>
      <c r="J23">
        <f>Hospitales!P31</f>
        <v>0</v>
      </c>
      <c r="K23" t="str">
        <f>IF(Hospitales!Q31="","",IF(Hospitales!Q31=1,"Hombre","Mujer"))</f>
        <v/>
      </c>
      <c r="L23">
        <f>Hospitales!S31</f>
        <v>0</v>
      </c>
      <c r="M23">
        <f>Hospitales!T31</f>
        <v>0</v>
      </c>
      <c r="N23">
        <f>Hospitales!U31</f>
        <v>0</v>
      </c>
      <c r="O23">
        <f>Hospitales!V31</f>
        <v>0</v>
      </c>
      <c r="P23">
        <f>Hospitales!W31</f>
        <v>0</v>
      </c>
      <c r="Q23">
        <f>Hospitales!$C$2</f>
        <v>0</v>
      </c>
      <c r="R23">
        <f>Hospitales!$C$4</f>
        <v>0</v>
      </c>
      <c r="S23">
        <f>Hospitales!$W$1</f>
        <v>0</v>
      </c>
      <c r="T23">
        <f>Hospitales!$W$2</f>
        <v>0</v>
      </c>
      <c r="U23">
        <f>Hospitales!$D$5</f>
        <v>0</v>
      </c>
      <c r="V23" t="str">
        <f>CONCATENATE(Hospitales!$O$5,Hospitales!$Q$5,Hospitales!$U$5)</f>
        <v/>
      </c>
    </row>
    <row r="24" spans="1:22" x14ac:dyDescent="0.2">
      <c r="A24">
        <f>'Centro de Salud'!B35</f>
        <v>0</v>
      </c>
      <c r="B24">
        <f>Hospitales!E32</f>
        <v>0</v>
      </c>
      <c r="C24">
        <f>Hospitales!F32</f>
        <v>0</v>
      </c>
      <c r="D24">
        <f>Hospitales!G32</f>
        <v>0</v>
      </c>
      <c r="E24">
        <f>Hospitales!H32</f>
        <v>0</v>
      </c>
      <c r="F24">
        <f>Hospitales!I32</f>
        <v>0</v>
      </c>
      <c r="G24">
        <f>Hospitales!J32</f>
        <v>0</v>
      </c>
      <c r="H24" t="str">
        <f>IF(Hospitales!K32="","",VLOOKUP(Hospitales!K32,$W$2:$X$3,2,0))</f>
        <v/>
      </c>
      <c r="I24" t="str">
        <f>CONCATENATE(Hospitales!M32,Hospitales!N32,Hospitales!O32)</f>
        <v/>
      </c>
      <c r="J24">
        <f>Hospitales!P32</f>
        <v>0</v>
      </c>
      <c r="K24" t="str">
        <f>IF(Hospitales!Q32="","",IF(Hospitales!Q32=1,"Hombre","Mujer"))</f>
        <v/>
      </c>
      <c r="L24">
        <f>Hospitales!S32</f>
        <v>0</v>
      </c>
      <c r="M24">
        <f>Hospitales!T32</f>
        <v>0</v>
      </c>
      <c r="N24">
        <f>Hospitales!U32</f>
        <v>0</v>
      </c>
      <c r="O24">
        <f>Hospitales!V32</f>
        <v>0</v>
      </c>
      <c r="P24">
        <f>Hospitales!W32</f>
        <v>0</v>
      </c>
      <c r="Q24">
        <f>Hospitales!$C$2</f>
        <v>0</v>
      </c>
      <c r="R24">
        <f>Hospitales!$C$4</f>
        <v>0</v>
      </c>
      <c r="S24">
        <f>Hospitales!$W$1</f>
        <v>0</v>
      </c>
      <c r="T24">
        <f>Hospitales!$W$2</f>
        <v>0</v>
      </c>
      <c r="U24">
        <f>Hospitales!$D$5</f>
        <v>0</v>
      </c>
      <c r="V24" t="str">
        <f>CONCATENATE(Hospitales!$O$5,Hospitales!$Q$5,Hospitales!$U$5)</f>
        <v/>
      </c>
    </row>
    <row r="25" spans="1:22" x14ac:dyDescent="0.2">
      <c r="A25">
        <f>'Centro de Salud'!B36</f>
        <v>0</v>
      </c>
      <c r="B25">
        <f>Hospitales!E33</f>
        <v>0</v>
      </c>
      <c r="C25">
        <f>Hospitales!F33</f>
        <v>0</v>
      </c>
      <c r="D25">
        <f>Hospitales!G33</f>
        <v>0</v>
      </c>
      <c r="E25">
        <f>Hospitales!H33</f>
        <v>0</v>
      </c>
      <c r="F25">
        <f>Hospitales!I33</f>
        <v>0</v>
      </c>
      <c r="G25">
        <f>Hospitales!J33</f>
        <v>0</v>
      </c>
      <c r="H25" t="str">
        <f>IF(Hospitales!K33="","",VLOOKUP(Hospitales!K33,$W$2:$X$3,2,0))</f>
        <v/>
      </c>
      <c r="I25" t="str">
        <f>CONCATENATE(Hospitales!M33,Hospitales!N33,Hospitales!O33)</f>
        <v/>
      </c>
      <c r="J25">
        <f>Hospitales!P33</f>
        <v>0</v>
      </c>
      <c r="K25" t="str">
        <f>IF(Hospitales!Q33="","",IF(Hospitales!Q33=1,"Hombre","Mujer"))</f>
        <v/>
      </c>
      <c r="L25">
        <f>Hospitales!S33</f>
        <v>0</v>
      </c>
      <c r="M25">
        <f>Hospitales!T33</f>
        <v>0</v>
      </c>
      <c r="N25">
        <f>Hospitales!U33</f>
        <v>0</v>
      </c>
      <c r="O25">
        <f>Hospitales!V33</f>
        <v>0</v>
      </c>
      <c r="P25">
        <f>Hospitales!W33</f>
        <v>0</v>
      </c>
      <c r="Q25">
        <f>Hospitales!$C$2</f>
        <v>0</v>
      </c>
      <c r="R25">
        <f>Hospitales!$C$4</f>
        <v>0</v>
      </c>
      <c r="S25">
        <f>Hospitales!$W$1</f>
        <v>0</v>
      </c>
      <c r="T25">
        <f>Hospitales!$W$2</f>
        <v>0</v>
      </c>
      <c r="U25">
        <f>Hospitales!$D$5</f>
        <v>0</v>
      </c>
      <c r="V25" t="str">
        <f>CONCATENATE(Hospitales!$O$5,Hospitales!$Q$5,Hospitales!$U$5)</f>
        <v/>
      </c>
    </row>
    <row r="26" spans="1:22" x14ac:dyDescent="0.2">
      <c r="A26">
        <f>'Centro de Salud'!B37</f>
        <v>0</v>
      </c>
      <c r="B26">
        <f>Hospitales!E34</f>
        <v>0</v>
      </c>
      <c r="C26">
        <f>Hospitales!F34</f>
        <v>0</v>
      </c>
      <c r="D26">
        <f>Hospitales!G34</f>
        <v>0</v>
      </c>
      <c r="E26">
        <f>Hospitales!H34</f>
        <v>0</v>
      </c>
      <c r="F26">
        <f>Hospitales!I34</f>
        <v>0</v>
      </c>
      <c r="G26">
        <f>Hospitales!J34</f>
        <v>0</v>
      </c>
      <c r="H26" t="str">
        <f>IF(Hospitales!K34="","",VLOOKUP(Hospitales!K34,$W$2:$X$3,2,0))</f>
        <v/>
      </c>
      <c r="I26" t="str">
        <f>CONCATENATE(Hospitales!M34,Hospitales!N34,Hospitales!O34)</f>
        <v/>
      </c>
      <c r="J26">
        <f>Hospitales!P34</f>
        <v>0</v>
      </c>
      <c r="K26" t="str">
        <f>IF(Hospitales!Q34="","",IF(Hospitales!Q34=1,"Hombre","Mujer"))</f>
        <v/>
      </c>
      <c r="L26">
        <f>Hospitales!S34</f>
        <v>0</v>
      </c>
      <c r="M26">
        <f>Hospitales!T34</f>
        <v>0</v>
      </c>
      <c r="N26">
        <f>Hospitales!U34</f>
        <v>0</v>
      </c>
      <c r="O26">
        <f>Hospitales!V34</f>
        <v>0</v>
      </c>
      <c r="P26">
        <f>Hospitales!W34</f>
        <v>0</v>
      </c>
      <c r="Q26">
        <f>Hospitales!$C$2</f>
        <v>0</v>
      </c>
      <c r="R26">
        <f>Hospitales!$C$4</f>
        <v>0</v>
      </c>
      <c r="S26">
        <f>Hospitales!$W$1</f>
        <v>0</v>
      </c>
      <c r="T26">
        <f>Hospitales!$W$2</f>
        <v>0</v>
      </c>
      <c r="U26">
        <f>Hospitales!$D$5</f>
        <v>0</v>
      </c>
      <c r="V26" t="str">
        <f>CONCATENATE(Hospitales!$O$5,Hospitales!$Q$5,Hospitales!$U$5)</f>
        <v/>
      </c>
    </row>
    <row r="27" spans="1:22" x14ac:dyDescent="0.2">
      <c r="A27">
        <f>'Centro de Salud'!B38</f>
        <v>0</v>
      </c>
      <c r="B27">
        <f>Hospitales!E35</f>
        <v>0</v>
      </c>
      <c r="C27">
        <f>Hospitales!F35</f>
        <v>0</v>
      </c>
      <c r="D27">
        <f>Hospitales!G35</f>
        <v>0</v>
      </c>
      <c r="E27">
        <f>Hospitales!H35</f>
        <v>0</v>
      </c>
      <c r="F27">
        <f>Hospitales!I35</f>
        <v>0</v>
      </c>
      <c r="G27">
        <f>Hospitales!J35</f>
        <v>0</v>
      </c>
      <c r="H27" t="str">
        <f>IF(Hospitales!K35="","",VLOOKUP(Hospitales!K35,$W$2:$X$3,2,0))</f>
        <v/>
      </c>
      <c r="I27" t="str">
        <f>CONCATENATE(Hospitales!M35,Hospitales!N35,Hospitales!O35)</f>
        <v/>
      </c>
      <c r="J27">
        <f>Hospitales!P35</f>
        <v>0</v>
      </c>
      <c r="K27" t="str">
        <f>IF(Hospitales!Q35="","",IF(Hospitales!Q35=1,"Hombre","Mujer"))</f>
        <v/>
      </c>
      <c r="L27">
        <f>Hospitales!S35</f>
        <v>0</v>
      </c>
      <c r="M27">
        <f>Hospitales!T35</f>
        <v>0</v>
      </c>
      <c r="N27">
        <f>Hospitales!U35</f>
        <v>0</v>
      </c>
      <c r="O27">
        <f>Hospitales!V35</f>
        <v>0</v>
      </c>
      <c r="P27">
        <f>Hospitales!W35</f>
        <v>0</v>
      </c>
      <c r="Q27">
        <f>Hospitales!$C$2</f>
        <v>0</v>
      </c>
      <c r="R27">
        <f>Hospitales!$C$4</f>
        <v>0</v>
      </c>
      <c r="S27">
        <f>Hospitales!$W$1</f>
        <v>0</v>
      </c>
      <c r="T27">
        <f>Hospitales!$W$2</f>
        <v>0</v>
      </c>
      <c r="U27">
        <f>Hospitales!$D$5</f>
        <v>0</v>
      </c>
      <c r="V27" t="str">
        <f>CONCATENATE(Hospitales!$O$5,Hospitales!$Q$5,Hospitales!$U$5)</f>
        <v/>
      </c>
    </row>
    <row r="28" spans="1:22" x14ac:dyDescent="0.2">
      <c r="A28">
        <f>'Centro de Salud'!B39</f>
        <v>0</v>
      </c>
      <c r="B28">
        <f>Hospitales!E36</f>
        <v>0</v>
      </c>
      <c r="C28">
        <f>Hospitales!F36</f>
        <v>0</v>
      </c>
      <c r="D28">
        <f>Hospitales!G36</f>
        <v>0</v>
      </c>
      <c r="E28">
        <f>Hospitales!H36</f>
        <v>0</v>
      </c>
      <c r="F28">
        <f>Hospitales!I36</f>
        <v>0</v>
      </c>
      <c r="G28">
        <f>Hospitales!J36</f>
        <v>0</v>
      </c>
      <c r="H28" t="str">
        <f>IF(Hospitales!K36="","",VLOOKUP(Hospitales!K36,$W$2:$X$3,2,0))</f>
        <v/>
      </c>
      <c r="I28" t="str">
        <f>CONCATENATE(Hospitales!M36,Hospitales!N36,Hospitales!O36)</f>
        <v/>
      </c>
      <c r="J28">
        <f>Hospitales!P36</f>
        <v>0</v>
      </c>
      <c r="K28" t="str">
        <f>IF(Hospitales!Q36="","",IF(Hospitales!Q36=1,"Hombre","Mujer"))</f>
        <v/>
      </c>
      <c r="L28">
        <f>Hospitales!S36</f>
        <v>0</v>
      </c>
      <c r="M28">
        <f>Hospitales!T36</f>
        <v>0</v>
      </c>
      <c r="N28">
        <f>Hospitales!U36</f>
        <v>0</v>
      </c>
      <c r="O28">
        <f>Hospitales!V36</f>
        <v>0</v>
      </c>
      <c r="P28">
        <f>Hospitales!W36</f>
        <v>0</v>
      </c>
      <c r="Q28">
        <f>Hospitales!$C$2</f>
        <v>0</v>
      </c>
      <c r="R28">
        <f>Hospitales!$C$4</f>
        <v>0</v>
      </c>
      <c r="S28">
        <f>Hospitales!$W$1</f>
        <v>0</v>
      </c>
      <c r="T28">
        <f>Hospitales!$W$2</f>
        <v>0</v>
      </c>
      <c r="U28">
        <f>Hospitales!$D$5</f>
        <v>0</v>
      </c>
      <c r="V28" t="str">
        <f>CONCATENATE(Hospitales!$O$5,Hospitales!$Q$5,Hospitales!$U$5)</f>
        <v/>
      </c>
    </row>
    <row r="29" spans="1:22" x14ac:dyDescent="0.2">
      <c r="A29">
        <f>'Centro de Salud'!B40</f>
        <v>0</v>
      </c>
      <c r="B29">
        <f>Hospitales!E37</f>
        <v>0</v>
      </c>
      <c r="C29">
        <f>Hospitales!F37</f>
        <v>0</v>
      </c>
      <c r="D29">
        <f>Hospitales!G37</f>
        <v>0</v>
      </c>
      <c r="E29">
        <f>Hospitales!H37</f>
        <v>0</v>
      </c>
      <c r="F29">
        <f>Hospitales!I37</f>
        <v>0</v>
      </c>
      <c r="G29">
        <f>Hospitales!J37</f>
        <v>0</v>
      </c>
      <c r="H29" t="str">
        <f>IF(Hospitales!K37="","",VLOOKUP(Hospitales!K37,$W$2:$X$3,2,0))</f>
        <v/>
      </c>
      <c r="I29" t="str">
        <f>CONCATENATE(Hospitales!M37,Hospitales!N37,Hospitales!O37)</f>
        <v/>
      </c>
      <c r="J29">
        <f>Hospitales!P37</f>
        <v>0</v>
      </c>
      <c r="K29" t="str">
        <f>IF(Hospitales!Q37="","",IF(Hospitales!Q37=1,"Hombre","Mujer"))</f>
        <v/>
      </c>
      <c r="L29">
        <f>Hospitales!S37</f>
        <v>0</v>
      </c>
      <c r="M29">
        <f>Hospitales!T37</f>
        <v>0</v>
      </c>
      <c r="N29">
        <f>Hospitales!U37</f>
        <v>0</v>
      </c>
      <c r="O29">
        <f>Hospitales!V37</f>
        <v>0</v>
      </c>
      <c r="P29">
        <f>Hospitales!W37</f>
        <v>0</v>
      </c>
      <c r="Q29">
        <f>Hospitales!$C$2</f>
        <v>0</v>
      </c>
      <c r="R29">
        <f>Hospitales!$C$4</f>
        <v>0</v>
      </c>
      <c r="S29">
        <f>Hospitales!$W$1</f>
        <v>0</v>
      </c>
      <c r="T29">
        <f>Hospitales!$W$2</f>
        <v>0</v>
      </c>
      <c r="U29">
        <f>Hospitales!$D$5</f>
        <v>0</v>
      </c>
      <c r="V29" t="str">
        <f>CONCATENATE(Hospitales!$O$5,Hospitales!$Q$5,Hospitales!$U$5)</f>
        <v/>
      </c>
    </row>
    <row r="30" spans="1:22" x14ac:dyDescent="0.2">
      <c r="A30">
        <f>'Centro de Salud'!B41</f>
        <v>0</v>
      </c>
      <c r="B30">
        <f>Hospitales!E38</f>
        <v>0</v>
      </c>
      <c r="C30">
        <f>Hospitales!F38</f>
        <v>0</v>
      </c>
      <c r="D30">
        <f>Hospitales!G38</f>
        <v>0</v>
      </c>
      <c r="E30">
        <f>Hospitales!H38</f>
        <v>0</v>
      </c>
      <c r="F30">
        <f>Hospitales!I38</f>
        <v>0</v>
      </c>
      <c r="G30">
        <f>Hospitales!J38</f>
        <v>0</v>
      </c>
      <c r="H30" t="str">
        <f>IF(Hospitales!K38="","",VLOOKUP(Hospitales!K38,$W$2:$X$3,2,0))</f>
        <v/>
      </c>
      <c r="I30" t="str">
        <f>CONCATENATE(Hospitales!M38,Hospitales!N38,Hospitales!O38)</f>
        <v/>
      </c>
      <c r="J30">
        <f>Hospitales!P38</f>
        <v>0</v>
      </c>
      <c r="K30" t="str">
        <f>IF(Hospitales!Q38="","",IF(Hospitales!Q38=1,"Hombre","Mujer"))</f>
        <v/>
      </c>
      <c r="L30">
        <f>Hospitales!S38</f>
        <v>0</v>
      </c>
      <c r="M30">
        <f>Hospitales!T38</f>
        <v>0</v>
      </c>
      <c r="N30">
        <f>Hospitales!U38</f>
        <v>0</v>
      </c>
      <c r="O30">
        <f>Hospitales!V38</f>
        <v>0</v>
      </c>
      <c r="P30">
        <f>Hospitales!W38</f>
        <v>0</v>
      </c>
      <c r="Q30">
        <f>Hospitales!$C$2</f>
        <v>0</v>
      </c>
      <c r="R30">
        <f>Hospitales!$C$4</f>
        <v>0</v>
      </c>
      <c r="S30">
        <f>Hospitales!$W$1</f>
        <v>0</v>
      </c>
      <c r="T30">
        <f>Hospitales!$W$2</f>
        <v>0</v>
      </c>
      <c r="U30">
        <f>Hospitales!$D$5</f>
        <v>0</v>
      </c>
      <c r="V30" t="str">
        <f>CONCATENATE(Hospitales!$O$5,Hospitales!$Q$5,Hospitales!$U$5)</f>
        <v/>
      </c>
    </row>
    <row r="31" spans="1:22" x14ac:dyDescent="0.2">
      <c r="A31">
        <f>'Centro de Salud'!B42</f>
        <v>0</v>
      </c>
      <c r="B31">
        <f>Hospitales!E39</f>
        <v>0</v>
      </c>
      <c r="C31">
        <f>Hospitales!F39</f>
        <v>0</v>
      </c>
      <c r="D31">
        <f>Hospitales!G39</f>
        <v>0</v>
      </c>
      <c r="E31">
        <f>Hospitales!H39</f>
        <v>0</v>
      </c>
      <c r="F31">
        <f>Hospitales!I39</f>
        <v>0</v>
      </c>
      <c r="G31">
        <f>Hospitales!J39</f>
        <v>0</v>
      </c>
      <c r="H31" t="str">
        <f>IF(Hospitales!K39="","",VLOOKUP(Hospitales!K39,$W$2:$X$3,2,0))</f>
        <v/>
      </c>
      <c r="I31" t="str">
        <f>CONCATENATE(Hospitales!M39,Hospitales!N39,Hospitales!O39)</f>
        <v/>
      </c>
      <c r="J31">
        <f>Hospitales!P39</f>
        <v>0</v>
      </c>
      <c r="K31" t="str">
        <f>IF(Hospitales!Q39="","",IF(Hospitales!Q39=1,"Hombre","Mujer"))</f>
        <v/>
      </c>
      <c r="L31">
        <f>Hospitales!S39</f>
        <v>0</v>
      </c>
      <c r="M31">
        <f>Hospitales!T39</f>
        <v>0</v>
      </c>
      <c r="N31">
        <f>Hospitales!U39</f>
        <v>0</v>
      </c>
      <c r="O31">
        <f>Hospitales!V39</f>
        <v>0</v>
      </c>
      <c r="P31">
        <f>Hospitales!W39</f>
        <v>0</v>
      </c>
      <c r="Q31">
        <f>Hospitales!$C$2</f>
        <v>0</v>
      </c>
      <c r="R31">
        <f>Hospitales!$C$4</f>
        <v>0</v>
      </c>
      <c r="S31">
        <f>Hospitales!$W$1</f>
        <v>0</v>
      </c>
      <c r="T31">
        <f>Hospitales!$W$2</f>
        <v>0</v>
      </c>
      <c r="U31">
        <f>Hospitales!$D$5</f>
        <v>0</v>
      </c>
      <c r="V31" t="str">
        <f>CONCATENATE(Hospitales!$O$5,Hospitales!$Q$5,Hospitales!$U$5)</f>
        <v/>
      </c>
    </row>
    <row r="32" spans="1:22" x14ac:dyDescent="0.2">
      <c r="A32">
        <f>'Centro de Salud'!B43</f>
        <v>0</v>
      </c>
      <c r="B32">
        <f>Hospitales!E40</f>
        <v>0</v>
      </c>
      <c r="C32">
        <f>Hospitales!F40</f>
        <v>0</v>
      </c>
      <c r="D32">
        <f>Hospitales!G40</f>
        <v>0</v>
      </c>
      <c r="E32">
        <f>Hospitales!H40</f>
        <v>0</v>
      </c>
      <c r="F32">
        <f>Hospitales!I40</f>
        <v>0</v>
      </c>
      <c r="G32">
        <f>Hospitales!J40</f>
        <v>0</v>
      </c>
      <c r="H32" t="str">
        <f>IF(Hospitales!K40="","",VLOOKUP(Hospitales!K40,$W$2:$X$3,2,0))</f>
        <v/>
      </c>
      <c r="I32" t="str">
        <f>CONCATENATE(Hospitales!M40,Hospitales!N40,Hospitales!O40)</f>
        <v/>
      </c>
      <c r="J32">
        <f>Hospitales!P40</f>
        <v>0</v>
      </c>
      <c r="K32" t="str">
        <f>IF(Hospitales!Q40="","",IF(Hospitales!Q40=1,"Hombre","Mujer"))</f>
        <v/>
      </c>
      <c r="L32">
        <f>Hospitales!S40</f>
        <v>0</v>
      </c>
      <c r="M32">
        <f>Hospitales!T40</f>
        <v>0</v>
      </c>
      <c r="N32">
        <f>Hospitales!U40</f>
        <v>0</v>
      </c>
      <c r="O32">
        <f>Hospitales!V40</f>
        <v>0</v>
      </c>
      <c r="P32">
        <f>Hospitales!W40</f>
        <v>0</v>
      </c>
      <c r="Q32">
        <f>Hospitales!$C$2</f>
        <v>0</v>
      </c>
      <c r="R32">
        <f>Hospitales!$C$4</f>
        <v>0</v>
      </c>
      <c r="S32">
        <f>Hospitales!$W$1</f>
        <v>0</v>
      </c>
      <c r="T32">
        <f>Hospitales!$W$2</f>
        <v>0</v>
      </c>
      <c r="U32">
        <f>Hospitales!$D$5</f>
        <v>0</v>
      </c>
      <c r="V32" t="str">
        <f>CONCATENATE(Hospitales!$O$5,Hospitales!$Q$5,Hospitales!$U$5)</f>
        <v/>
      </c>
    </row>
    <row r="33" spans="1:22" x14ac:dyDescent="0.2">
      <c r="A33">
        <f>'Centro de Salud'!B44</f>
        <v>0</v>
      </c>
      <c r="B33">
        <f>Hospitales!E41</f>
        <v>0</v>
      </c>
      <c r="C33">
        <f>Hospitales!F41</f>
        <v>0</v>
      </c>
      <c r="D33">
        <f>Hospitales!G41</f>
        <v>0</v>
      </c>
      <c r="E33">
        <f>Hospitales!H41</f>
        <v>0</v>
      </c>
      <c r="F33">
        <f>Hospitales!I41</f>
        <v>0</v>
      </c>
      <c r="G33">
        <f>Hospitales!J41</f>
        <v>0</v>
      </c>
      <c r="H33" t="str">
        <f>IF(Hospitales!K41="","",VLOOKUP(Hospitales!K41,$W$2:$X$3,2,0))</f>
        <v/>
      </c>
      <c r="I33" t="str">
        <f>CONCATENATE(Hospitales!M41,Hospitales!N41,Hospitales!O41)</f>
        <v/>
      </c>
      <c r="J33">
        <f>Hospitales!P41</f>
        <v>0</v>
      </c>
      <c r="K33" t="str">
        <f>IF(Hospitales!Q41="","",IF(Hospitales!Q41=1,"Hombre","Mujer"))</f>
        <v/>
      </c>
      <c r="L33">
        <f>Hospitales!S41</f>
        <v>0</v>
      </c>
      <c r="M33">
        <f>Hospitales!T41</f>
        <v>0</v>
      </c>
      <c r="N33">
        <f>Hospitales!U41</f>
        <v>0</v>
      </c>
      <c r="O33">
        <f>Hospitales!V41</f>
        <v>0</v>
      </c>
      <c r="P33">
        <f>Hospitales!W41</f>
        <v>0</v>
      </c>
      <c r="Q33">
        <f>Hospitales!$C$2</f>
        <v>0</v>
      </c>
      <c r="R33">
        <f>Hospitales!$C$4</f>
        <v>0</v>
      </c>
      <c r="S33">
        <f>Hospitales!$W$1</f>
        <v>0</v>
      </c>
      <c r="T33">
        <f>Hospitales!$W$2</f>
        <v>0</v>
      </c>
      <c r="U33">
        <f>Hospitales!$D$5</f>
        <v>0</v>
      </c>
      <c r="V33" t="str">
        <f>CONCATENATE(Hospitales!$O$5,Hospitales!$Q$5,Hospitales!$U$5)</f>
        <v/>
      </c>
    </row>
    <row r="34" spans="1:22" x14ac:dyDescent="0.2">
      <c r="A34">
        <f>'Centro de Salud'!B45</f>
        <v>0</v>
      </c>
      <c r="B34">
        <f>Hospitales!E42</f>
        <v>0</v>
      </c>
      <c r="C34">
        <f>Hospitales!F42</f>
        <v>0</v>
      </c>
      <c r="D34">
        <f>Hospitales!G42</f>
        <v>0</v>
      </c>
      <c r="E34">
        <f>Hospitales!H42</f>
        <v>0</v>
      </c>
      <c r="F34">
        <f>Hospitales!I42</f>
        <v>0</v>
      </c>
      <c r="G34">
        <f>Hospitales!J42</f>
        <v>0</v>
      </c>
      <c r="H34" t="str">
        <f>IF(Hospitales!K42="","",VLOOKUP(Hospitales!K42,$W$2:$X$3,2,0))</f>
        <v/>
      </c>
      <c r="I34" t="str">
        <f>CONCATENATE(Hospitales!M42,Hospitales!N42,Hospitales!O42)</f>
        <v/>
      </c>
      <c r="J34">
        <f>Hospitales!P42</f>
        <v>0</v>
      </c>
      <c r="K34" t="str">
        <f>IF(Hospitales!Q42="","",IF(Hospitales!Q42=1,"Hombre","Mujer"))</f>
        <v/>
      </c>
      <c r="L34">
        <f>Hospitales!S42</f>
        <v>0</v>
      </c>
      <c r="M34">
        <f>Hospitales!T42</f>
        <v>0</v>
      </c>
      <c r="N34">
        <f>Hospitales!U42</f>
        <v>0</v>
      </c>
      <c r="O34">
        <f>Hospitales!V42</f>
        <v>0</v>
      </c>
      <c r="P34">
        <f>Hospitales!W42</f>
        <v>0</v>
      </c>
      <c r="Q34">
        <f>Hospitales!$C$2</f>
        <v>0</v>
      </c>
      <c r="R34">
        <f>Hospitales!$C$4</f>
        <v>0</v>
      </c>
      <c r="S34">
        <f>Hospitales!$W$1</f>
        <v>0</v>
      </c>
      <c r="T34">
        <f>Hospitales!$W$2</f>
        <v>0</v>
      </c>
      <c r="U34">
        <f>Hospitales!$D$5</f>
        <v>0</v>
      </c>
      <c r="V34" t="str">
        <f>CONCATENATE(Hospitales!$O$5,Hospitales!$Q$5,Hospitales!$U$5)</f>
        <v/>
      </c>
    </row>
    <row r="35" spans="1:22" x14ac:dyDescent="0.2">
      <c r="A35">
        <f>'Centro de Salud'!B46</f>
        <v>0</v>
      </c>
      <c r="B35">
        <f>Hospitales!E43</f>
        <v>0</v>
      </c>
      <c r="C35">
        <f>Hospitales!F43</f>
        <v>0</v>
      </c>
      <c r="D35">
        <f>Hospitales!G43</f>
        <v>0</v>
      </c>
      <c r="E35">
        <f>Hospitales!H43</f>
        <v>0</v>
      </c>
      <c r="F35">
        <f>Hospitales!I43</f>
        <v>0</v>
      </c>
      <c r="G35">
        <f>Hospitales!J43</f>
        <v>0</v>
      </c>
      <c r="H35" t="str">
        <f>IF(Hospitales!K43="","",VLOOKUP(Hospitales!K43,$W$2:$X$3,2,0))</f>
        <v/>
      </c>
      <c r="I35" t="str">
        <f>CONCATENATE(Hospitales!M43,Hospitales!N43,Hospitales!O43)</f>
        <v/>
      </c>
      <c r="J35">
        <f>Hospitales!P43</f>
        <v>0</v>
      </c>
      <c r="K35" t="str">
        <f>IF(Hospitales!Q43="","",IF(Hospitales!Q43=1,"Hombre","Mujer"))</f>
        <v/>
      </c>
      <c r="L35">
        <f>Hospitales!S43</f>
        <v>0</v>
      </c>
      <c r="M35">
        <f>Hospitales!T43</f>
        <v>0</v>
      </c>
      <c r="N35">
        <f>Hospitales!U43</f>
        <v>0</v>
      </c>
      <c r="O35">
        <f>Hospitales!V43</f>
        <v>0</v>
      </c>
      <c r="P35">
        <f>Hospitales!W43</f>
        <v>0</v>
      </c>
      <c r="Q35">
        <f>Hospitales!$C$2</f>
        <v>0</v>
      </c>
      <c r="R35">
        <f>Hospitales!$C$4</f>
        <v>0</v>
      </c>
      <c r="S35">
        <f>Hospitales!$W$1</f>
        <v>0</v>
      </c>
      <c r="T35">
        <f>Hospitales!$W$2</f>
        <v>0</v>
      </c>
      <c r="U35">
        <f>Hospitales!$D$5</f>
        <v>0</v>
      </c>
      <c r="V35" t="str">
        <f>CONCATENATE(Hospitales!$O$5,Hospitales!$Q$5,Hospitales!$U$5)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Centro de Salud</vt:lpstr>
      <vt:lpstr>Hospitales</vt:lpstr>
      <vt:lpstr>Actividades (ET)</vt:lpstr>
      <vt:lpstr>Hoja1</vt:lpstr>
      <vt:lpstr>Hoja2</vt:lpstr>
      <vt:lpstr>'Centro de Salud'!Títulos_a_imprimir</vt:lpstr>
      <vt:lpstr>Hospitales!Títulos_a_imprimir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Estadística</dc:creator>
  <cp:lastModifiedBy>Kevin Espinosa</cp:lastModifiedBy>
  <cp:lastPrinted>2012-08-23T15:32:17Z</cp:lastPrinted>
  <dcterms:created xsi:type="dcterms:W3CDTF">2012-04-12T14:02:55Z</dcterms:created>
  <dcterms:modified xsi:type="dcterms:W3CDTF">2019-03-28T04:00:10Z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f33ecd7e-12fa-4a31-b36c-88c0757921d2</vt:lpwstr>
  </property>
</Properties>
</file>