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025\Cuadros de Ejecución\"/>
    </mc:Choice>
  </mc:AlternateContent>
  <bookViews>
    <workbookView xWindow="0" yWindow="0" windowWidth="23040" windowHeight="8775"/>
  </bookViews>
  <sheets>
    <sheet name="EJECUCION x AREA" sheetId="2" r:id="rId1"/>
  </sheets>
  <calcPr calcId="162913"/>
</workbook>
</file>

<file path=xl/calcChain.xml><?xml version="1.0" encoding="utf-8"?>
<calcChain xmlns="http://schemas.openxmlformats.org/spreadsheetml/2006/main">
  <c r="J16" i="2" l="1"/>
  <c r="I16" i="2"/>
  <c r="H16" i="2"/>
  <c r="G16" i="2"/>
  <c r="F12" i="2"/>
  <c r="I13" i="2" l="1"/>
  <c r="J26" i="2" l="1"/>
  <c r="I26" i="2"/>
  <c r="H26" i="2"/>
  <c r="G26" i="2"/>
  <c r="J25" i="2"/>
  <c r="I25" i="2"/>
  <c r="J24" i="2"/>
  <c r="I24" i="2"/>
  <c r="H24" i="2"/>
  <c r="G24" i="2"/>
  <c r="J23" i="2"/>
  <c r="I23" i="2"/>
  <c r="H23" i="2"/>
  <c r="G23" i="2"/>
  <c r="J22" i="2"/>
  <c r="I22" i="2"/>
  <c r="H22" i="2"/>
  <c r="G22" i="2"/>
  <c r="J21" i="2"/>
  <c r="I21" i="2"/>
  <c r="H21" i="2"/>
  <c r="G21" i="2"/>
  <c r="K20" i="2"/>
  <c r="F20" i="2"/>
  <c r="G20" i="2" s="1"/>
  <c r="E20" i="2"/>
  <c r="D20" i="2"/>
  <c r="C20" i="2"/>
  <c r="B20" i="2"/>
  <c r="J18" i="2"/>
  <c r="I18" i="2"/>
  <c r="H18" i="2"/>
  <c r="G18" i="2"/>
  <c r="J17" i="2"/>
  <c r="I17" i="2"/>
  <c r="H17" i="2"/>
  <c r="G17" i="2"/>
  <c r="J15" i="2"/>
  <c r="I15" i="2"/>
  <c r="H15" i="2"/>
  <c r="G15" i="2"/>
  <c r="J14" i="2"/>
  <c r="I14" i="2"/>
  <c r="H14" i="2"/>
  <c r="G14" i="2"/>
  <c r="J13" i="2"/>
  <c r="H13" i="2"/>
  <c r="G13" i="2"/>
  <c r="K12" i="2"/>
  <c r="E12" i="2"/>
  <c r="D12" i="2"/>
  <c r="C12" i="2"/>
  <c r="B12" i="2"/>
  <c r="B10" i="2" s="1"/>
  <c r="D10" i="2" l="1"/>
  <c r="J12" i="2"/>
  <c r="K10" i="2"/>
  <c r="C10" i="2"/>
  <c r="E10" i="2"/>
  <c r="I12" i="2"/>
  <c r="F10" i="2"/>
  <c r="I20" i="2"/>
  <c r="J20" i="2"/>
  <c r="H12" i="2"/>
  <c r="H20" i="2"/>
  <c r="G12" i="2"/>
  <c r="J10" i="2" l="1"/>
  <c r="H10" i="2"/>
  <c r="I10" i="2"/>
  <c r="G10" i="2"/>
</calcChain>
</file>

<file path=xl/sharedStrings.xml><?xml version="1.0" encoding="utf-8"?>
<sst xmlns="http://schemas.openxmlformats.org/spreadsheetml/2006/main" count="45" uniqueCount="27">
  <si>
    <t>TOTAL</t>
  </si>
  <si>
    <t>DEPARTAMENTO DE PRESUPUESTO</t>
  </si>
  <si>
    <t xml:space="preserve"> </t>
  </si>
  <si>
    <t>INSTITUTO PANAMEÑO DE HABILITACION ESPECIAL</t>
  </si>
  <si>
    <t>EJECUCIÓN POR AREA</t>
  </si>
  <si>
    <t>Presupuesto por Area</t>
  </si>
  <si>
    <t xml:space="preserve">Presupuesto Ley      </t>
  </si>
  <si>
    <t xml:space="preserve">Presupuesto Modificado      </t>
  </si>
  <si>
    <t>Presupuesto Asignado</t>
  </si>
  <si>
    <t>Bloqueo</t>
  </si>
  <si>
    <t>Presupuesto Comprometido</t>
  </si>
  <si>
    <t>%                Mensual</t>
  </si>
  <si>
    <t>%                Anual</t>
  </si>
  <si>
    <t>Saldo del Asignado</t>
  </si>
  <si>
    <t>Saldo     Anual</t>
  </si>
  <si>
    <t>Contratos por Ejecutar</t>
  </si>
  <si>
    <t>Funcionamiento</t>
  </si>
  <si>
    <t>0. Servicios Personales</t>
  </si>
  <si>
    <t>1. Servicios No Personales</t>
  </si>
  <si>
    <t>2. Materiales y Suministros</t>
  </si>
  <si>
    <t>4. Inversiòn Financiera</t>
  </si>
  <si>
    <t>6. Transferencias Corrientes</t>
  </si>
  <si>
    <t>Inversion</t>
  </si>
  <si>
    <t>3. Maquinaria y Equipos</t>
  </si>
  <si>
    <t>5. Construcciones por Contrato</t>
  </si>
  <si>
    <t>Obs,  Contención del Gasto al IPHE B/. 3,877,225.54 según Resolución de Gabinete No. 57 del 10 de junio de 2025, Circular MEF-2025-39243 del 16 de junio 2025</t>
  </si>
  <si>
    <t>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</si>
</sst>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10"/>
      <name val="Century Gothic"/>
      <family val="2"/>
    </font>
    <font>
      <b/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0"/>
      <color indexed="8"/>
      <name val="Century Gothic"/>
      <family val="2"/>
    </font>
    <font>
      <sz val="10"/>
      <color indexed="8"/>
      <name val="Arial"/>
      <family val="2"/>
    </font>
    <font>
      <b/>
      <sz val="9"/>
      <color indexed="8"/>
      <name val="Century Gothic"/>
      <family val="2"/>
    </font>
    <font>
      <sz val="11"/>
      <name val="Century Gothic"/>
      <family val="2"/>
    </font>
    <font>
      <sz val="10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5" fillId="0" borderId="0"/>
  </cellStyleXfs>
  <cellXfs count="35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9" fontId="4" fillId="0" borderId="0" xfId="0" applyNumberFormat="1" applyFont="1"/>
    <xf numFmtId="9" fontId="1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9" fontId="3" fillId="0" borderId="0" xfId="0" applyNumberFormat="1" applyFont="1" applyAlignment="1">
      <alignment horizontal="center"/>
    </xf>
    <xf numFmtId="4" fontId="3" fillId="0" borderId="0" xfId="0" applyNumberFormat="1" applyFont="1"/>
    <xf numFmtId="9" fontId="3" fillId="0" borderId="0" xfId="0" applyNumberFormat="1" applyFont="1" applyBorder="1" applyAlignment="1">
      <alignment horizontal="right" vertical="center"/>
    </xf>
    <xf numFmtId="4" fontId="4" fillId="0" borderId="0" xfId="0" applyNumberFormat="1" applyFont="1"/>
    <xf numFmtId="4" fontId="6" fillId="0" borderId="0" xfId="0" applyNumberFormat="1" applyFont="1"/>
    <xf numFmtId="9" fontId="4" fillId="0" borderId="0" xfId="0" applyNumberFormat="1" applyFont="1" applyBorder="1" applyAlignment="1">
      <alignment horizontal="right" vertical="center"/>
    </xf>
    <xf numFmtId="0" fontId="4" fillId="0" borderId="6" xfId="0" applyFont="1" applyBorder="1"/>
    <xf numFmtId="9" fontId="4" fillId="0" borderId="6" xfId="0" applyNumberFormat="1" applyFont="1" applyBorder="1" applyAlignment="1">
      <alignment horizontal="right" vertical="center"/>
    </xf>
    <xf numFmtId="4" fontId="4" fillId="0" borderId="6" xfId="0" applyNumberFormat="1" applyFont="1" applyBorder="1"/>
    <xf numFmtId="4" fontId="6" fillId="0" borderId="6" xfId="0" applyNumberFormat="1" applyFont="1" applyBorder="1"/>
    <xf numFmtId="4" fontId="7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4" fontId="1" fillId="0" borderId="0" xfId="0" applyNumberFormat="1" applyFont="1"/>
    <xf numFmtId="0" fontId="4" fillId="0" borderId="1" xfId="0" applyFont="1" applyBorder="1" applyAlignment="1"/>
    <xf numFmtId="0" fontId="10" fillId="0" borderId="1" xfId="0" applyFont="1" applyBorder="1" applyAlignment="1"/>
    <xf numFmtId="4" fontId="11" fillId="0" borderId="0" xfId="0" applyNumberFormat="1" applyFont="1" applyAlignment="1">
      <alignment horizontal="left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9" fontId="4" fillId="2" borderId="3" xfId="0" applyNumberFormat="1" applyFont="1" applyFill="1" applyBorder="1" applyAlignment="1">
      <alignment horizontal="center" vertical="center" wrapText="1"/>
    </xf>
    <xf numFmtId="9" fontId="4" fillId="2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workbookViewId="0">
      <selection activeCell="K22" sqref="K22:K25"/>
    </sheetView>
  </sheetViews>
  <sheetFormatPr baseColWidth="10" defaultColWidth="11.42578125" defaultRowHeight="13.5" x14ac:dyDescent="0.25"/>
  <cols>
    <col min="1" max="1" width="26.28515625" style="1" customWidth="1"/>
    <col min="2" max="4" width="16.85546875" style="1" customWidth="1"/>
    <col min="5" max="5" width="14.85546875" style="1" customWidth="1"/>
    <col min="6" max="6" width="19" style="1" customWidth="1"/>
    <col min="7" max="7" width="10.7109375" style="5" customWidth="1"/>
    <col min="8" max="8" width="8.5703125" style="5" customWidth="1"/>
    <col min="9" max="9" width="15.85546875" style="1" customWidth="1"/>
    <col min="10" max="10" width="15.7109375" style="1" customWidth="1"/>
    <col min="11" max="11" width="16" style="1" customWidth="1"/>
    <col min="12" max="16384" width="11.42578125" style="1"/>
  </cols>
  <sheetData>
    <row r="1" spans="1:11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s="8" customFormat="1" ht="15" x14ac:dyDescent="0.2">
      <c r="A2" s="29" t="s">
        <v>3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s="8" customFormat="1" ht="15" x14ac:dyDescent="0.2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s="8" customFormat="1" ht="15" x14ac:dyDescent="0.2">
      <c r="A4" s="29" t="s">
        <v>4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 s="8" customFormat="1" ht="15" x14ac:dyDescent="0.2">
      <c r="A5" s="30" t="s">
        <v>26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 s="8" customFormat="1" ht="15" x14ac:dyDescent="0.2">
      <c r="A6" s="7"/>
      <c r="B6" s="7"/>
      <c r="C6" s="7"/>
      <c r="D6" s="7"/>
      <c r="E6" s="7"/>
      <c r="F6" s="7"/>
      <c r="G6" s="9"/>
      <c r="H6" s="9"/>
      <c r="I6" s="7"/>
      <c r="J6" s="7"/>
      <c r="K6" s="7"/>
    </row>
    <row r="7" spans="1:11" ht="12.75" customHeight="1" x14ac:dyDescent="0.25">
      <c r="A7" s="31" t="s">
        <v>5</v>
      </c>
      <c r="B7" s="26" t="s">
        <v>6</v>
      </c>
      <c r="C7" s="26" t="s">
        <v>7</v>
      </c>
      <c r="D7" s="26" t="s">
        <v>8</v>
      </c>
      <c r="E7" s="26" t="s">
        <v>9</v>
      </c>
      <c r="F7" s="26" t="s">
        <v>10</v>
      </c>
      <c r="G7" s="33" t="s">
        <v>11</v>
      </c>
      <c r="H7" s="33" t="s">
        <v>12</v>
      </c>
      <c r="I7" s="26" t="s">
        <v>13</v>
      </c>
      <c r="J7" s="26" t="s">
        <v>14</v>
      </c>
      <c r="K7" s="26" t="s">
        <v>15</v>
      </c>
    </row>
    <row r="8" spans="1:11" ht="18.75" customHeight="1" x14ac:dyDescent="0.25">
      <c r="A8" s="32"/>
      <c r="B8" s="27"/>
      <c r="C8" s="27"/>
      <c r="D8" s="27"/>
      <c r="E8" s="27"/>
      <c r="F8" s="27"/>
      <c r="G8" s="34"/>
      <c r="H8" s="34"/>
      <c r="I8" s="27"/>
      <c r="J8" s="27"/>
      <c r="K8" s="27"/>
    </row>
    <row r="9" spans="1:11" ht="17.25" x14ac:dyDescent="0.3">
      <c r="A9" s="2"/>
      <c r="B9" s="2"/>
      <c r="C9" s="2"/>
      <c r="D9" s="2"/>
      <c r="E9" s="2"/>
      <c r="F9" s="2"/>
      <c r="G9" s="4"/>
      <c r="H9" s="4"/>
      <c r="I9" s="2"/>
      <c r="J9" s="2"/>
      <c r="K9" s="2"/>
    </row>
    <row r="10" spans="1:11" ht="15.75" x14ac:dyDescent="0.25">
      <c r="A10" s="7" t="s">
        <v>0</v>
      </c>
      <c r="B10" s="10">
        <f>SUM(B12+B20)</f>
        <v>79500000</v>
      </c>
      <c r="C10" s="10">
        <f>SUM(C12+C20)</f>
        <v>79500000</v>
      </c>
      <c r="D10" s="10">
        <f>SUM(D12+D20)</f>
        <v>72247447</v>
      </c>
      <c r="E10" s="10">
        <f>SUM(E12+E20)</f>
        <v>4158804.71</v>
      </c>
      <c r="F10" s="10">
        <f>SUM(F12+F20)</f>
        <v>64955110.93</v>
      </c>
      <c r="G10" s="11">
        <f t="shared" ref="G10:G18" si="0">SUM(F10/D10)</f>
        <v>0.89906444624956783</v>
      </c>
      <c r="H10" s="11">
        <f t="shared" ref="H10:H18" si="1">SUM(F10/C10)</f>
        <v>0.81704542050314466</v>
      </c>
      <c r="I10" s="10">
        <f>SUM(I12+I20)</f>
        <v>3133531.3600000041</v>
      </c>
      <c r="J10" s="10">
        <f>SUM(J12+J20)</f>
        <v>10386084.360000005</v>
      </c>
      <c r="K10" s="10">
        <f>SUM(K12+K20)</f>
        <v>633712.9800000001</v>
      </c>
    </row>
    <row r="11" spans="1:11" ht="17.25" x14ac:dyDescent="0.3">
      <c r="A11" s="7"/>
      <c r="B11" s="12"/>
      <c r="C11" s="12"/>
      <c r="D11" s="12"/>
      <c r="E11" s="12"/>
      <c r="F11" s="12"/>
      <c r="G11" s="4"/>
      <c r="H11" s="4"/>
      <c r="I11" s="12"/>
      <c r="J11" s="12"/>
      <c r="K11" s="12"/>
    </row>
    <row r="12" spans="1:11" ht="15.75" x14ac:dyDescent="0.25">
      <c r="A12" s="6" t="s">
        <v>16</v>
      </c>
      <c r="B12" s="10">
        <f>SUM(B13:B18)</f>
        <v>76002077</v>
      </c>
      <c r="C12" s="10">
        <f>SUM(C13:C18)</f>
        <v>75691277</v>
      </c>
      <c r="D12" s="10">
        <f>SUM(D13:D18)</f>
        <v>68558269</v>
      </c>
      <c r="E12" s="10">
        <f>SUM(E13:E18)</f>
        <v>2731089.49</v>
      </c>
      <c r="F12" s="10">
        <f>SUM(F13:F18)</f>
        <v>63244121.310000002</v>
      </c>
      <c r="G12" s="11">
        <f t="shared" si="0"/>
        <v>0.92248713732839438</v>
      </c>
      <c r="H12" s="11">
        <f t="shared" si="1"/>
        <v>0.83555363070436772</v>
      </c>
      <c r="I12" s="10">
        <f>SUM(I13:I18)</f>
        <v>2583058.2000000039</v>
      </c>
      <c r="J12" s="10">
        <f>SUM(J13:J18)</f>
        <v>9716066.2000000048</v>
      </c>
      <c r="K12" s="10">
        <f>SUM(K13:K18)</f>
        <v>52820.93</v>
      </c>
    </row>
    <row r="13" spans="1:11" ht="17.25" x14ac:dyDescent="0.3">
      <c r="A13" s="2" t="s">
        <v>17</v>
      </c>
      <c r="B13" s="13">
        <v>71823860</v>
      </c>
      <c r="C13" s="13">
        <v>70846560</v>
      </c>
      <c r="D13" s="13">
        <v>63750221</v>
      </c>
      <c r="E13" s="13">
        <v>1869221.33</v>
      </c>
      <c r="F13" s="13">
        <v>59401845.009999998</v>
      </c>
      <c r="G13" s="14">
        <f t="shared" si="0"/>
        <v>0.9317904170089073</v>
      </c>
      <c r="H13" s="14">
        <f t="shared" si="1"/>
        <v>0.83845771777768741</v>
      </c>
      <c r="I13" s="12">
        <f t="shared" ref="I13:I18" si="2">SUM(D13-E13-F13)</f>
        <v>2479154.6600000039</v>
      </c>
      <c r="J13" s="12">
        <f t="shared" ref="J13:J18" si="3">SUM(C13-E13-F13)</f>
        <v>9575493.6600000039</v>
      </c>
      <c r="K13" s="13">
        <v>0</v>
      </c>
    </row>
    <row r="14" spans="1:11" ht="17.25" x14ac:dyDescent="0.3">
      <c r="A14" s="2" t="s">
        <v>18</v>
      </c>
      <c r="B14" s="13">
        <v>1389483</v>
      </c>
      <c r="C14" s="13">
        <v>1697103</v>
      </c>
      <c r="D14" s="13">
        <v>1660434</v>
      </c>
      <c r="E14" s="13">
        <v>213928.54</v>
      </c>
      <c r="F14" s="13">
        <v>1412158.28</v>
      </c>
      <c r="G14" s="14">
        <f t="shared" si="0"/>
        <v>0.85047540582763304</v>
      </c>
      <c r="H14" s="14">
        <f t="shared" si="1"/>
        <v>0.83209933633963296</v>
      </c>
      <c r="I14" s="12">
        <f t="shared" si="2"/>
        <v>34347.179999999935</v>
      </c>
      <c r="J14" s="12">
        <f t="shared" si="3"/>
        <v>71016.179999999935</v>
      </c>
      <c r="K14" s="13">
        <v>0</v>
      </c>
    </row>
    <row r="15" spans="1:11" ht="17.25" x14ac:dyDescent="0.3">
      <c r="A15" s="2" t="s">
        <v>19</v>
      </c>
      <c r="B15" s="13">
        <v>1134686</v>
      </c>
      <c r="C15" s="13">
        <v>1446416</v>
      </c>
      <c r="D15" s="13">
        <v>1446416</v>
      </c>
      <c r="E15" s="13">
        <v>445745.23</v>
      </c>
      <c r="F15" s="13">
        <v>935152.88</v>
      </c>
      <c r="G15" s="14">
        <f t="shared" si="0"/>
        <v>0.64653106713421316</v>
      </c>
      <c r="H15" s="14">
        <f t="shared" si="1"/>
        <v>0.64653106713421316</v>
      </c>
      <c r="I15" s="12">
        <f t="shared" si="2"/>
        <v>65517.890000000014</v>
      </c>
      <c r="J15" s="12">
        <f t="shared" si="3"/>
        <v>65517.890000000014</v>
      </c>
      <c r="K15" s="13">
        <v>52820.93</v>
      </c>
    </row>
    <row r="16" spans="1:11" ht="17.25" x14ac:dyDescent="0.3">
      <c r="A16" s="2" t="s">
        <v>23</v>
      </c>
      <c r="B16" s="13">
        <v>0</v>
      </c>
      <c r="C16" s="13">
        <v>13450</v>
      </c>
      <c r="D16" s="13">
        <v>13450</v>
      </c>
      <c r="E16" s="13">
        <v>2771.31</v>
      </c>
      <c r="F16" s="13">
        <v>10334.709999999999</v>
      </c>
      <c r="G16" s="14">
        <f t="shared" ref="G16" si="4">SUM(F16/D16)</f>
        <v>0.76837992565055757</v>
      </c>
      <c r="H16" s="14">
        <f t="shared" ref="H16" si="5">SUM(F16/C16)</f>
        <v>0.76837992565055757</v>
      </c>
      <c r="I16" s="12">
        <f t="shared" si="2"/>
        <v>343.98000000000138</v>
      </c>
      <c r="J16" s="12">
        <f t="shared" si="3"/>
        <v>343.98000000000138</v>
      </c>
      <c r="K16" s="13">
        <v>0</v>
      </c>
    </row>
    <row r="17" spans="1:11" ht="17.25" x14ac:dyDescent="0.3">
      <c r="A17" s="2" t="s">
        <v>20</v>
      </c>
      <c r="B17" s="13">
        <v>85000</v>
      </c>
      <c r="C17" s="13">
        <v>224300</v>
      </c>
      <c r="D17" s="13">
        <v>224300</v>
      </c>
      <c r="E17" s="13">
        <v>10759.14</v>
      </c>
      <c r="F17" s="13">
        <v>213514.73</v>
      </c>
      <c r="G17" s="14">
        <f t="shared" si="0"/>
        <v>0.95191587160053504</v>
      </c>
      <c r="H17" s="14">
        <f t="shared" si="1"/>
        <v>0.95191587160053504</v>
      </c>
      <c r="I17" s="12">
        <f t="shared" si="2"/>
        <v>26.129999999975553</v>
      </c>
      <c r="J17" s="12">
        <f t="shared" si="3"/>
        <v>26.129999999975553</v>
      </c>
      <c r="K17" s="13">
        <v>0</v>
      </c>
    </row>
    <row r="18" spans="1:11" ht="17.25" x14ac:dyDescent="0.3">
      <c r="A18" s="2" t="s">
        <v>21</v>
      </c>
      <c r="B18" s="13">
        <v>1569048</v>
      </c>
      <c r="C18" s="13">
        <v>1463448</v>
      </c>
      <c r="D18" s="13">
        <v>1463448</v>
      </c>
      <c r="E18" s="13">
        <v>188663.94</v>
      </c>
      <c r="F18" s="13">
        <v>1271115.7</v>
      </c>
      <c r="G18" s="14">
        <f t="shared" si="0"/>
        <v>0.86857592480224777</v>
      </c>
      <c r="H18" s="14">
        <f t="shared" si="1"/>
        <v>0.86857592480224777</v>
      </c>
      <c r="I18" s="12">
        <f t="shared" si="2"/>
        <v>3668.3600000001024</v>
      </c>
      <c r="J18" s="12">
        <f t="shared" si="3"/>
        <v>3668.3600000001024</v>
      </c>
      <c r="K18" s="13">
        <v>0</v>
      </c>
    </row>
    <row r="19" spans="1:11" ht="17.25" x14ac:dyDescent="0.3">
      <c r="A19" s="2"/>
      <c r="B19" s="12" t="s">
        <v>2</v>
      </c>
      <c r="C19" s="13" t="s">
        <v>2</v>
      </c>
      <c r="D19" s="13" t="s">
        <v>2</v>
      </c>
      <c r="E19" s="13" t="s">
        <v>2</v>
      </c>
      <c r="F19" s="13" t="s">
        <v>2</v>
      </c>
      <c r="G19" s="4"/>
      <c r="H19" s="4"/>
      <c r="I19" s="12" t="s">
        <v>2</v>
      </c>
      <c r="J19" s="12" t="s">
        <v>2</v>
      </c>
      <c r="K19" s="12" t="s">
        <v>2</v>
      </c>
    </row>
    <row r="20" spans="1:11" ht="15.75" x14ac:dyDescent="0.25">
      <c r="A20" s="6" t="s">
        <v>22</v>
      </c>
      <c r="B20" s="10">
        <f>SUM(B21:B26)</f>
        <v>3497923</v>
      </c>
      <c r="C20" s="10">
        <f>SUM(C21:C26)</f>
        <v>3808723</v>
      </c>
      <c r="D20" s="10">
        <f>SUM(D21:D26)</f>
        <v>3689178</v>
      </c>
      <c r="E20" s="10">
        <f>SUM(E21:E26)</f>
        <v>1427715.22</v>
      </c>
      <c r="F20" s="10">
        <f>SUM(F21:F26)</f>
        <v>1710989.6199999999</v>
      </c>
      <c r="G20" s="11">
        <f>SUM(F20/D20)</f>
        <v>0.46378613880924147</v>
      </c>
      <c r="H20" s="11">
        <f>SUM(F20/C20)</f>
        <v>0.44922920884506429</v>
      </c>
      <c r="I20" s="10">
        <f>SUM(I21:I26)</f>
        <v>550473.15999999992</v>
      </c>
      <c r="J20" s="10">
        <f>SUM(J21:J26)</f>
        <v>670018.15999999992</v>
      </c>
      <c r="K20" s="10">
        <f>SUM(K21:K26)</f>
        <v>580892.05000000005</v>
      </c>
    </row>
    <row r="21" spans="1:11" ht="17.25" x14ac:dyDescent="0.3">
      <c r="A21" s="2" t="s">
        <v>17</v>
      </c>
      <c r="B21" s="13">
        <v>195115</v>
      </c>
      <c r="C21" s="13">
        <v>179083</v>
      </c>
      <c r="D21" s="13">
        <v>159538</v>
      </c>
      <c r="E21" s="13">
        <v>27840</v>
      </c>
      <c r="F21" s="13">
        <v>67691.78</v>
      </c>
      <c r="G21" s="14">
        <f>SUM(F21/D21)</f>
        <v>0.42429878774962704</v>
      </c>
      <c r="H21" s="14">
        <f>SUM(F21/C21)</f>
        <v>0.37799109909930034</v>
      </c>
      <c r="I21" s="12">
        <f t="shared" ref="I21:I26" si="6">SUM(D21-E21-F21)</f>
        <v>64006.22</v>
      </c>
      <c r="J21" s="12">
        <f t="shared" ref="J21:J26" si="7">SUM(C21-E21-F21)</f>
        <v>83551.22</v>
      </c>
      <c r="K21" s="13">
        <v>0</v>
      </c>
    </row>
    <row r="22" spans="1:11" ht="17.25" x14ac:dyDescent="0.3">
      <c r="A22" s="2" t="s">
        <v>18</v>
      </c>
      <c r="B22" s="13">
        <v>1316808</v>
      </c>
      <c r="C22" s="13">
        <v>1406958</v>
      </c>
      <c r="D22" s="13">
        <v>1376958</v>
      </c>
      <c r="E22" s="13">
        <v>425751.87</v>
      </c>
      <c r="F22" s="13">
        <v>678706.58</v>
      </c>
      <c r="G22" s="14">
        <f>SUM(F22/D22)</f>
        <v>0.49290289173671237</v>
      </c>
      <c r="H22" s="14">
        <f>SUM(F22/C22)</f>
        <v>0.48239292146602808</v>
      </c>
      <c r="I22" s="12">
        <f t="shared" si="6"/>
        <v>272499.55000000005</v>
      </c>
      <c r="J22" s="12">
        <f t="shared" si="7"/>
        <v>302499.55000000005</v>
      </c>
      <c r="K22" s="13">
        <v>297834.96999999997</v>
      </c>
    </row>
    <row r="23" spans="1:11" ht="17.25" x14ac:dyDescent="0.3">
      <c r="A23" s="2" t="s">
        <v>19</v>
      </c>
      <c r="B23" s="13">
        <v>282000</v>
      </c>
      <c r="C23" s="13">
        <v>679051</v>
      </c>
      <c r="D23" s="13">
        <v>679051</v>
      </c>
      <c r="E23" s="13">
        <v>279124.83</v>
      </c>
      <c r="F23" s="13">
        <v>399032.48</v>
      </c>
      <c r="G23" s="14">
        <f>SUM(F23/D23)</f>
        <v>0.58763256368078387</v>
      </c>
      <c r="H23" s="14">
        <f>SUM(F23/C23)</f>
        <v>0.58763256368078387</v>
      </c>
      <c r="I23" s="12">
        <f t="shared" si="6"/>
        <v>893.69000000000233</v>
      </c>
      <c r="J23" s="12">
        <f t="shared" si="7"/>
        <v>893.69000000000233</v>
      </c>
      <c r="K23" s="13">
        <v>0</v>
      </c>
    </row>
    <row r="24" spans="1:11" ht="17.25" x14ac:dyDescent="0.3">
      <c r="A24" s="2" t="s">
        <v>23</v>
      </c>
      <c r="B24" s="13">
        <v>627000</v>
      </c>
      <c r="C24" s="13">
        <v>721733</v>
      </c>
      <c r="D24" s="13">
        <v>721733</v>
      </c>
      <c r="E24" s="13">
        <v>393807.28</v>
      </c>
      <c r="F24" s="13">
        <v>327909.68</v>
      </c>
      <c r="G24" s="14">
        <f>SUM(F24/D24)</f>
        <v>0.45433654828031972</v>
      </c>
      <c r="H24" s="14">
        <f>SUM(F24/C24)</f>
        <v>0.45433654828031972</v>
      </c>
      <c r="I24" s="12">
        <f t="shared" si="6"/>
        <v>16.039999999979045</v>
      </c>
      <c r="J24" s="12">
        <f t="shared" si="7"/>
        <v>16.039999999979045</v>
      </c>
      <c r="K24" s="13">
        <v>0</v>
      </c>
    </row>
    <row r="25" spans="1:11" s="8" customFormat="1" ht="17.25" x14ac:dyDescent="0.3">
      <c r="A25" s="2" t="s">
        <v>24</v>
      </c>
      <c r="B25" s="13">
        <v>847000</v>
      </c>
      <c r="C25" s="13">
        <v>608198</v>
      </c>
      <c r="D25" s="13">
        <v>538198</v>
      </c>
      <c r="E25" s="13">
        <v>91638.78</v>
      </c>
      <c r="F25" s="13">
        <v>233501.56</v>
      </c>
      <c r="G25" s="14">
        <v>0</v>
      </c>
      <c r="H25" s="14">
        <v>0</v>
      </c>
      <c r="I25" s="12">
        <f t="shared" si="6"/>
        <v>213057.65999999997</v>
      </c>
      <c r="J25" s="12">
        <f t="shared" si="7"/>
        <v>283057.65999999997</v>
      </c>
      <c r="K25" s="13">
        <v>283057.08</v>
      </c>
    </row>
    <row r="26" spans="1:11" ht="18" thickBot="1" x14ac:dyDescent="0.35">
      <c r="A26" s="15" t="s">
        <v>21</v>
      </c>
      <c r="B26" s="13">
        <v>230000</v>
      </c>
      <c r="C26" s="13">
        <v>213700</v>
      </c>
      <c r="D26" s="13">
        <v>213700</v>
      </c>
      <c r="E26" s="13">
        <v>209552.46</v>
      </c>
      <c r="F26" s="13">
        <v>4147.54</v>
      </c>
      <c r="G26" s="16">
        <f>SUM(F26/D26)</f>
        <v>1.9408235844642022E-2</v>
      </c>
      <c r="H26" s="16">
        <f>SUM(F26/C26)</f>
        <v>1.9408235844642022E-2</v>
      </c>
      <c r="I26" s="17">
        <f t="shared" si="6"/>
        <v>8.1854523159563541E-12</v>
      </c>
      <c r="J26" s="17">
        <f t="shared" si="7"/>
        <v>8.1854523159563541E-12</v>
      </c>
      <c r="K26" s="18">
        <v>0</v>
      </c>
    </row>
    <row r="27" spans="1:11" ht="18" thickTop="1" x14ac:dyDescent="0.3">
      <c r="A27" s="24" t="s">
        <v>25</v>
      </c>
      <c r="B27" s="23"/>
      <c r="C27" s="23"/>
      <c r="D27" s="23"/>
      <c r="E27" s="23"/>
      <c r="F27" s="23"/>
      <c r="G27" s="23"/>
      <c r="H27" s="23"/>
      <c r="I27" s="23"/>
      <c r="J27" s="23"/>
      <c r="K27" s="13"/>
    </row>
    <row r="28" spans="1:11" x14ac:dyDescent="0.25">
      <c r="A28" s="25" t="s">
        <v>2</v>
      </c>
      <c r="G28" s="1"/>
      <c r="H28" s="1"/>
      <c r="J28" s="5"/>
    </row>
    <row r="29" spans="1:11" x14ac:dyDescent="0.25">
      <c r="A29" s="8" t="s">
        <v>2</v>
      </c>
      <c r="G29" s="1"/>
      <c r="H29" s="1"/>
      <c r="J29" s="5"/>
    </row>
    <row r="30" spans="1:11" x14ac:dyDescent="0.25">
      <c r="A30" s="3" t="s">
        <v>2</v>
      </c>
      <c r="G30" s="1"/>
      <c r="H30" s="1"/>
      <c r="J30" s="5"/>
    </row>
    <row r="31" spans="1:11" x14ac:dyDescent="0.25">
      <c r="A31" s="19" t="s">
        <v>2</v>
      </c>
      <c r="B31" s="20"/>
    </row>
    <row r="32" spans="1:11" x14ac:dyDescent="0.25">
      <c r="A32" s="21" t="s">
        <v>2</v>
      </c>
      <c r="B32" s="21"/>
    </row>
    <row r="33" spans="1:11" x14ac:dyDescent="0.25">
      <c r="A33" s="21" t="s">
        <v>2</v>
      </c>
      <c r="B33" s="20"/>
    </row>
    <row r="36" spans="1:11" ht="17.25" customHeight="1" x14ac:dyDescent="0.25"/>
    <row r="37" spans="1:11" ht="17.25" customHeight="1" x14ac:dyDescent="0.25"/>
    <row r="38" spans="1:11" ht="17.25" customHeight="1" x14ac:dyDescent="0.25"/>
    <row r="39" spans="1:11" ht="17.25" customHeight="1" x14ac:dyDescent="0.25"/>
    <row r="40" spans="1:11" ht="17.25" customHeight="1" x14ac:dyDescent="0.25"/>
    <row r="41" spans="1:11" ht="17.25" customHeight="1" x14ac:dyDescent="0.25"/>
    <row r="42" spans="1:11" ht="17.25" customHeight="1" x14ac:dyDescent="0.25"/>
    <row r="43" spans="1:11" ht="17.25" customHeight="1" x14ac:dyDescent="0.25">
      <c r="B43" s="22"/>
      <c r="C43" s="22"/>
      <c r="D43" s="22"/>
      <c r="E43" s="22"/>
      <c r="F43" s="22"/>
      <c r="I43" s="22"/>
      <c r="J43" s="22"/>
      <c r="K43" s="22"/>
    </row>
    <row r="44" spans="1:11" ht="17.25" customHeight="1" x14ac:dyDescent="0.25">
      <c r="B44" s="22"/>
      <c r="C44" s="22"/>
      <c r="D44" s="22"/>
      <c r="E44" s="22"/>
      <c r="F44" s="22"/>
      <c r="I44" s="22"/>
      <c r="J44" s="22"/>
      <c r="K44" s="22"/>
    </row>
    <row r="45" spans="1:11" x14ac:dyDescent="0.25">
      <c r="B45" s="22"/>
      <c r="C45" s="22"/>
      <c r="D45" s="22"/>
      <c r="E45" s="22"/>
      <c r="F45" s="22"/>
      <c r="I45" s="22"/>
      <c r="J45" s="22"/>
      <c r="K45" s="22"/>
    </row>
    <row r="46" spans="1:11" x14ac:dyDescent="0.25">
      <c r="B46" s="22"/>
      <c r="C46" s="22"/>
      <c r="D46" s="22"/>
      <c r="E46" s="22"/>
      <c r="F46" s="22"/>
      <c r="I46" s="22"/>
      <c r="J46" s="22"/>
      <c r="K46" s="22"/>
    </row>
    <row r="47" spans="1:11" x14ac:dyDescent="0.25">
      <c r="B47" s="22"/>
      <c r="C47" s="22"/>
      <c r="D47" s="22"/>
      <c r="E47" s="22"/>
      <c r="F47" s="22"/>
      <c r="I47" s="22"/>
      <c r="J47" s="22"/>
      <c r="K47" s="22"/>
    </row>
    <row r="48" spans="1:11" x14ac:dyDescent="0.25">
      <c r="B48" s="22"/>
      <c r="C48" s="22"/>
      <c r="D48" s="22"/>
      <c r="E48" s="22"/>
      <c r="F48" s="22"/>
      <c r="I48" s="22"/>
      <c r="J48" s="22"/>
      <c r="K48" s="22"/>
    </row>
    <row r="49" spans="2:11" x14ac:dyDescent="0.25">
      <c r="B49" s="22"/>
      <c r="C49" s="22"/>
      <c r="D49" s="22"/>
      <c r="E49" s="22"/>
      <c r="F49" s="22"/>
      <c r="I49" s="22"/>
      <c r="J49" s="22"/>
      <c r="K49" s="22"/>
    </row>
    <row r="50" spans="2:11" x14ac:dyDescent="0.25">
      <c r="B50" s="22"/>
      <c r="C50" s="22"/>
      <c r="D50" s="22"/>
      <c r="E50" s="22"/>
      <c r="F50" s="22"/>
      <c r="I50" s="22"/>
      <c r="J50" s="22"/>
      <c r="K50" s="22"/>
    </row>
    <row r="51" spans="2:11" x14ac:dyDescent="0.25">
      <c r="B51" s="22"/>
      <c r="C51" s="22"/>
      <c r="D51" s="22"/>
      <c r="E51" s="22"/>
      <c r="F51" s="22"/>
      <c r="I51" s="22"/>
      <c r="J51" s="22"/>
      <c r="K51" s="22"/>
    </row>
    <row r="52" spans="2:11" x14ac:dyDescent="0.25">
      <c r="B52" s="22"/>
      <c r="C52" s="22"/>
      <c r="D52" s="22"/>
      <c r="E52" s="22"/>
      <c r="F52" s="22"/>
      <c r="I52" s="22"/>
      <c r="J52" s="22"/>
      <c r="K52" s="22"/>
    </row>
    <row r="53" spans="2:11" x14ac:dyDescent="0.25">
      <c r="B53" s="22"/>
      <c r="C53" s="22"/>
      <c r="D53" s="22"/>
      <c r="E53" s="22"/>
      <c r="F53" s="22"/>
      <c r="I53" s="22"/>
      <c r="J53" s="22"/>
      <c r="K53" s="22"/>
    </row>
    <row r="54" spans="2:11" x14ac:dyDescent="0.25">
      <c r="B54" s="22"/>
      <c r="C54" s="22"/>
      <c r="D54" s="22"/>
      <c r="E54" s="22"/>
      <c r="F54" s="22"/>
      <c r="I54" s="22"/>
      <c r="J54" s="22"/>
      <c r="K54" s="22"/>
    </row>
    <row r="55" spans="2:11" x14ac:dyDescent="0.25">
      <c r="B55" s="22"/>
      <c r="C55" s="22"/>
      <c r="D55" s="22"/>
      <c r="E55" s="22"/>
      <c r="F55" s="22"/>
      <c r="I55" s="22"/>
      <c r="J55" s="22"/>
      <c r="K55" s="22"/>
    </row>
    <row r="56" spans="2:11" x14ac:dyDescent="0.25">
      <c r="B56" s="22"/>
      <c r="C56" s="22"/>
      <c r="D56" s="22"/>
      <c r="E56" s="22"/>
      <c r="F56" s="22"/>
      <c r="I56" s="22"/>
      <c r="J56" s="22"/>
      <c r="K56" s="22"/>
    </row>
    <row r="57" spans="2:11" x14ac:dyDescent="0.25">
      <c r="B57" s="22"/>
      <c r="C57" s="22"/>
      <c r="D57" s="22"/>
      <c r="E57" s="22"/>
      <c r="F57" s="22"/>
      <c r="I57" s="22"/>
      <c r="J57" s="22"/>
      <c r="K57" s="22"/>
    </row>
    <row r="58" spans="2:11" x14ac:dyDescent="0.25">
      <c r="B58" s="22"/>
      <c r="C58" s="22"/>
      <c r="D58" s="22"/>
      <c r="E58" s="22"/>
      <c r="F58" s="22"/>
      <c r="I58" s="22"/>
      <c r="J58" s="22"/>
      <c r="K58" s="22"/>
    </row>
    <row r="59" spans="2:11" x14ac:dyDescent="0.25">
      <c r="B59" s="22"/>
      <c r="C59" s="22"/>
      <c r="D59" s="22"/>
      <c r="E59" s="22"/>
      <c r="F59" s="22"/>
      <c r="I59" s="22"/>
      <c r="J59" s="22"/>
      <c r="K59" s="22"/>
    </row>
    <row r="60" spans="2:11" x14ac:dyDescent="0.25">
      <c r="B60" s="22"/>
      <c r="C60" s="22"/>
      <c r="D60" s="22"/>
      <c r="E60" s="22"/>
      <c r="F60" s="22"/>
      <c r="I60" s="22"/>
      <c r="J60" s="22"/>
      <c r="K60" s="22"/>
    </row>
    <row r="61" spans="2:11" x14ac:dyDescent="0.25">
      <c r="B61" s="22"/>
      <c r="C61" s="22"/>
      <c r="D61" s="22"/>
      <c r="E61" s="22"/>
      <c r="F61" s="22"/>
      <c r="I61" s="22"/>
      <c r="J61" s="22"/>
      <c r="K61" s="22"/>
    </row>
    <row r="62" spans="2:11" x14ac:dyDescent="0.25">
      <c r="B62" s="22"/>
      <c r="C62" s="22"/>
      <c r="D62" s="22"/>
      <c r="E62" s="22"/>
      <c r="F62" s="22"/>
      <c r="I62" s="22"/>
      <c r="J62" s="22"/>
      <c r="K62" s="22"/>
    </row>
  </sheetData>
  <mergeCells count="16">
    <mergeCell ref="K7:K8"/>
    <mergeCell ref="A1:K1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</mergeCells>
  <pageMargins left="0.25" right="0.25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x AREA</vt:lpstr>
    </vt:vector>
  </TitlesOfParts>
  <Company>IPHE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</dc:creator>
  <cp:lastModifiedBy>Usuario</cp:lastModifiedBy>
  <cp:lastPrinted>2025-11-18T15:29:48Z</cp:lastPrinted>
  <dcterms:created xsi:type="dcterms:W3CDTF">2012-01-19T12:42:17Z</dcterms:created>
  <dcterms:modified xsi:type="dcterms:W3CDTF">2025-12-04T21:22:07Z</dcterms:modified>
</cp:coreProperties>
</file>