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2026\Cuadros de Ejecución\"/>
    </mc:Choice>
  </mc:AlternateContent>
  <bookViews>
    <workbookView xWindow="0" yWindow="0" windowWidth="23040" windowHeight="9060"/>
  </bookViews>
  <sheets>
    <sheet name="EJECUCION x AREA" sheetId="2" r:id="rId1"/>
  </sheets>
  <calcPr calcId="162913"/>
</workbook>
</file>

<file path=xl/calcChain.xml><?xml version="1.0" encoding="utf-8"?>
<calcChain xmlns="http://schemas.openxmlformats.org/spreadsheetml/2006/main">
  <c r="J24" i="2" l="1"/>
  <c r="I24" i="2"/>
  <c r="H24" i="2"/>
  <c r="G24" i="2"/>
  <c r="I13" i="2" l="1"/>
  <c r="H25" i="2"/>
  <c r="G25" i="2"/>
  <c r="F12" i="2" l="1"/>
  <c r="J25" i="2" l="1"/>
  <c r="I25" i="2"/>
  <c r="J23" i="2"/>
  <c r="I23" i="2"/>
  <c r="H23" i="2"/>
  <c r="G23" i="2"/>
  <c r="J22" i="2"/>
  <c r="I22" i="2"/>
  <c r="H22" i="2"/>
  <c r="G22" i="2"/>
  <c r="J21" i="2"/>
  <c r="I21" i="2"/>
  <c r="H21" i="2"/>
  <c r="G21" i="2"/>
  <c r="J20" i="2"/>
  <c r="I20" i="2"/>
  <c r="H20" i="2"/>
  <c r="G20" i="2"/>
  <c r="K19" i="2"/>
  <c r="F19" i="2"/>
  <c r="E19" i="2"/>
  <c r="D19" i="2"/>
  <c r="C19" i="2"/>
  <c r="B19" i="2"/>
  <c r="J17" i="2"/>
  <c r="I17" i="2"/>
  <c r="H17" i="2"/>
  <c r="G17" i="2"/>
  <c r="J16" i="2"/>
  <c r="I16" i="2"/>
  <c r="H16" i="2"/>
  <c r="G16" i="2"/>
  <c r="J15" i="2"/>
  <c r="I15" i="2"/>
  <c r="H15" i="2"/>
  <c r="G15" i="2"/>
  <c r="J14" i="2"/>
  <c r="I14" i="2"/>
  <c r="H14" i="2"/>
  <c r="G14" i="2"/>
  <c r="J13" i="2"/>
  <c r="H13" i="2"/>
  <c r="G13" i="2"/>
  <c r="K12" i="2"/>
  <c r="E12" i="2"/>
  <c r="D12" i="2"/>
  <c r="C12" i="2"/>
  <c r="B12" i="2"/>
  <c r="B10" i="2" l="1"/>
  <c r="G19" i="2"/>
  <c r="D10" i="2"/>
  <c r="J12" i="2"/>
  <c r="K10" i="2"/>
  <c r="C10" i="2"/>
  <c r="E10" i="2"/>
  <c r="I12" i="2"/>
  <c r="F10" i="2"/>
  <c r="I19" i="2"/>
  <c r="J19" i="2"/>
  <c r="H12" i="2"/>
  <c r="H19" i="2"/>
  <c r="G12" i="2"/>
  <c r="J10" i="2" l="1"/>
  <c r="H10" i="2"/>
  <c r="I10" i="2"/>
  <c r="G10" i="2"/>
</calcChain>
</file>

<file path=xl/sharedStrings.xml><?xml version="1.0" encoding="utf-8"?>
<sst xmlns="http://schemas.openxmlformats.org/spreadsheetml/2006/main" count="44" uniqueCount="26">
  <si>
    <t>TOTAL</t>
  </si>
  <si>
    <t>DEPARTAMENTO DE PRESUPUESTO</t>
  </si>
  <si>
    <t xml:space="preserve"> </t>
  </si>
  <si>
    <t>INSTITUTO PANAMEÑO DE HABILITACION ESPECIAL</t>
  </si>
  <si>
    <t>EJECUCIÓN POR AREA</t>
  </si>
  <si>
    <t>Presupuesto por Area</t>
  </si>
  <si>
    <t xml:space="preserve">Presupuesto Ley      </t>
  </si>
  <si>
    <t xml:space="preserve">Presupuesto Modificado      </t>
  </si>
  <si>
    <t>Presupuesto Asignado</t>
  </si>
  <si>
    <t>Bloqueo</t>
  </si>
  <si>
    <t>Presupuesto Comprometido</t>
  </si>
  <si>
    <t>%                Mensual</t>
  </si>
  <si>
    <t>%                Anual</t>
  </si>
  <si>
    <t>Saldo del Asignado</t>
  </si>
  <si>
    <t>Saldo     Anual</t>
  </si>
  <si>
    <t>Contratos por Ejecutar</t>
  </si>
  <si>
    <t>Funcionamiento</t>
  </si>
  <si>
    <t>0. Servicios Personales</t>
  </si>
  <si>
    <t>1. Servicios No Personales</t>
  </si>
  <si>
    <t>2. Materiales y Suministros</t>
  </si>
  <si>
    <t>4. Inversiòn Financiera</t>
  </si>
  <si>
    <t>6. Transferencias Corrientes</t>
  </si>
  <si>
    <t>Inversion</t>
  </si>
  <si>
    <t>3. Maquinaria y Equipos</t>
  </si>
  <si>
    <t>5. Construcciones por Contrato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</si>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</sst>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Century Gothic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10"/>
      <color indexed="8"/>
      <name val="Century Gothic"/>
      <family val="2"/>
    </font>
    <font>
      <sz val="10"/>
      <color indexed="8"/>
      <name val="Arial"/>
      <family val="2"/>
    </font>
    <font>
      <b/>
      <sz val="9"/>
      <color indexed="8"/>
      <name val="Century Gothic"/>
      <family val="2"/>
    </font>
    <font>
      <sz val="11"/>
      <name val="Century Gothic"/>
      <family val="2"/>
    </font>
    <font>
      <sz val="10"/>
      <color indexed="8"/>
      <name val="Century Gothic"/>
      <family val="2"/>
    </font>
    <font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9" fontId="4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9" fontId="3" fillId="0" borderId="0" xfId="0" applyNumberFormat="1" applyFont="1" applyAlignment="1">
      <alignment horizontal="center"/>
    </xf>
    <xf numFmtId="4" fontId="3" fillId="0" borderId="0" xfId="0" applyNumberFormat="1" applyFont="1"/>
    <xf numFmtId="9" fontId="3" fillId="0" borderId="0" xfId="0" applyNumberFormat="1" applyFont="1" applyBorder="1" applyAlignment="1">
      <alignment horizontal="right" vertical="center"/>
    </xf>
    <xf numFmtId="4" fontId="4" fillId="0" borderId="0" xfId="0" applyNumberFormat="1" applyFont="1"/>
    <xf numFmtId="4" fontId="6" fillId="0" borderId="0" xfId="0" applyNumberFormat="1" applyFont="1"/>
    <xf numFmtId="9" fontId="4" fillId="0" borderId="0" xfId="0" applyNumberFormat="1" applyFont="1" applyBorder="1" applyAlignment="1">
      <alignment horizontal="right" vertical="center"/>
    </xf>
    <xf numFmtId="4" fontId="7" fillId="0" borderId="0" xfId="0" applyNumberFormat="1" applyFont="1"/>
    <xf numFmtId="4" fontId="8" fillId="0" borderId="0" xfId="0" applyNumberFormat="1" applyFont="1"/>
    <xf numFmtId="4" fontId="9" fillId="0" borderId="0" xfId="0" applyNumberFormat="1" applyFont="1"/>
    <xf numFmtId="4" fontId="1" fillId="0" borderId="0" xfId="0" applyNumberFormat="1" applyFont="1"/>
    <xf numFmtId="0" fontId="4" fillId="0" borderId="1" xfId="0" applyFont="1" applyBorder="1" applyAlignment="1"/>
    <xf numFmtId="0" fontId="10" fillId="0" borderId="1" xfId="0" applyFont="1" applyBorder="1" applyAlignment="1"/>
    <xf numFmtId="4" fontId="11" fillId="0" borderId="0" xfId="0" applyNumberFormat="1" applyFont="1" applyAlignment="1">
      <alignment horizontal="left"/>
    </xf>
    <xf numFmtId="4" fontId="6" fillId="0" borderId="6" xfId="0" applyNumberFormat="1" applyFont="1" applyBorder="1"/>
    <xf numFmtId="4" fontId="12" fillId="0" borderId="0" xfId="0" applyNumberFormat="1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9" fontId="4" fillId="2" borderId="3" xfId="0" applyNumberFormat="1" applyFont="1" applyFill="1" applyBorder="1" applyAlignment="1">
      <alignment horizontal="center" vertical="center" wrapText="1"/>
    </xf>
    <xf numFmtId="9" fontId="4" fillId="2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workbookViewId="0">
      <selection activeCell="K21" sqref="K21"/>
    </sheetView>
  </sheetViews>
  <sheetFormatPr baseColWidth="10" defaultColWidth="11.42578125" defaultRowHeight="13.5" x14ac:dyDescent="0.25"/>
  <cols>
    <col min="1" max="1" width="26.28515625" style="1" customWidth="1"/>
    <col min="2" max="4" width="16.85546875" style="1" customWidth="1"/>
    <col min="5" max="5" width="14.85546875" style="1" customWidth="1"/>
    <col min="6" max="6" width="19" style="1" customWidth="1"/>
    <col min="7" max="7" width="10.7109375" style="5" customWidth="1"/>
    <col min="8" max="8" width="8.5703125" style="5" customWidth="1"/>
    <col min="9" max="9" width="15.85546875" style="1" customWidth="1"/>
    <col min="10" max="10" width="15.7109375" style="1" customWidth="1"/>
    <col min="11" max="11" width="16" style="1" customWidth="1"/>
    <col min="12" max="16384" width="11.42578125" style="1"/>
  </cols>
  <sheetData>
    <row r="1" spans="1:1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s="8" customFormat="1" ht="15" x14ac:dyDescent="0.2">
      <c r="A2" s="27" t="s">
        <v>3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8" customFormat="1" ht="15" x14ac:dyDescent="0.2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8" customFormat="1" ht="15" x14ac:dyDescent="0.2">
      <c r="A4" s="27" t="s">
        <v>4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8" customFormat="1" ht="15" x14ac:dyDescent="0.2">
      <c r="A5" s="28" t="s">
        <v>25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s="8" customFormat="1" ht="15" x14ac:dyDescent="0.2">
      <c r="A6" s="7"/>
      <c r="B6" s="7"/>
      <c r="C6" s="7"/>
      <c r="D6" s="7"/>
      <c r="E6" s="7"/>
      <c r="F6" s="7"/>
      <c r="G6" s="9"/>
      <c r="H6" s="9"/>
      <c r="I6" s="7"/>
      <c r="J6" s="7"/>
      <c r="K6" s="7"/>
    </row>
    <row r="7" spans="1:11" ht="12.75" customHeight="1" x14ac:dyDescent="0.25">
      <c r="A7" s="29" t="s">
        <v>5</v>
      </c>
      <c r="B7" s="24" t="s">
        <v>6</v>
      </c>
      <c r="C7" s="24" t="s">
        <v>7</v>
      </c>
      <c r="D7" s="24" t="s">
        <v>8</v>
      </c>
      <c r="E7" s="24" t="s">
        <v>9</v>
      </c>
      <c r="F7" s="24" t="s">
        <v>10</v>
      </c>
      <c r="G7" s="31" t="s">
        <v>11</v>
      </c>
      <c r="H7" s="31" t="s">
        <v>12</v>
      </c>
      <c r="I7" s="24" t="s">
        <v>13</v>
      </c>
      <c r="J7" s="24" t="s">
        <v>14</v>
      </c>
      <c r="K7" s="24" t="s">
        <v>15</v>
      </c>
    </row>
    <row r="8" spans="1:11" ht="18.75" customHeight="1" x14ac:dyDescent="0.25">
      <c r="A8" s="30"/>
      <c r="B8" s="25"/>
      <c r="C8" s="25"/>
      <c r="D8" s="25"/>
      <c r="E8" s="25"/>
      <c r="F8" s="25"/>
      <c r="G8" s="32"/>
      <c r="H8" s="32"/>
      <c r="I8" s="25"/>
      <c r="J8" s="25"/>
      <c r="K8" s="25"/>
    </row>
    <row r="9" spans="1:11" ht="17.25" x14ac:dyDescent="0.3">
      <c r="A9" s="2"/>
      <c r="B9" s="2"/>
      <c r="C9" s="2"/>
      <c r="D9" s="2"/>
      <c r="E9" s="2"/>
      <c r="F9" s="2"/>
      <c r="G9" s="4"/>
      <c r="H9" s="4"/>
      <c r="I9" s="2"/>
      <c r="J9" s="2"/>
      <c r="K9" s="2"/>
    </row>
    <row r="10" spans="1:11" ht="15.75" x14ac:dyDescent="0.25">
      <c r="A10" s="7" t="s">
        <v>0</v>
      </c>
      <c r="B10" s="10">
        <f>SUM(B12+B19)</f>
        <v>80102077</v>
      </c>
      <c r="C10" s="10">
        <f>SUM(C12+C19)</f>
        <v>80102077</v>
      </c>
      <c r="D10" s="10">
        <f>SUM(D12+D19)</f>
        <v>60784702</v>
      </c>
      <c r="E10" s="10">
        <f>SUM(E12+E19)</f>
        <v>184859.87</v>
      </c>
      <c r="F10" s="10">
        <f>SUM(F12+F19)</f>
        <v>57081037.139999993</v>
      </c>
      <c r="G10" s="11">
        <f t="shared" ref="G10:G17" si="0">SUM(F10/D10)</f>
        <v>0.93906912861068226</v>
      </c>
      <c r="H10" s="11">
        <f t="shared" ref="H10:H17" si="1">SUM(F10/C10)</f>
        <v>0.71260370864041378</v>
      </c>
      <c r="I10" s="10">
        <f>SUM(I12+I19)</f>
        <v>3518804.9900000039</v>
      </c>
      <c r="J10" s="10">
        <f>SUM(J12+J19)</f>
        <v>22836179.99000001</v>
      </c>
      <c r="K10" s="10">
        <f>SUM(K12+K19)</f>
        <v>814238.06</v>
      </c>
    </row>
    <row r="11" spans="1:11" ht="17.25" x14ac:dyDescent="0.3">
      <c r="A11" s="7"/>
      <c r="B11" s="12"/>
      <c r="C11" s="12"/>
      <c r="D11" s="12"/>
      <c r="E11" s="12"/>
      <c r="F11" s="12"/>
      <c r="G11" s="4"/>
      <c r="H11" s="4"/>
      <c r="I11" s="12"/>
      <c r="J11" s="12"/>
      <c r="K11" s="12"/>
    </row>
    <row r="12" spans="1:11" ht="15.75" x14ac:dyDescent="0.25">
      <c r="A12" s="6" t="s">
        <v>16</v>
      </c>
      <c r="B12" s="10">
        <f>SUM(B13:B17)</f>
        <v>77458277</v>
      </c>
      <c r="C12" s="10">
        <f>SUM(C13:C17)</f>
        <v>77282269</v>
      </c>
      <c r="D12" s="10">
        <f>SUM(D13:D17)</f>
        <v>58229580</v>
      </c>
      <c r="E12" s="10">
        <f>SUM(E13:E17)</f>
        <v>179546.57</v>
      </c>
      <c r="F12" s="10">
        <f>SUM(F13:F17)</f>
        <v>55205789.699999996</v>
      </c>
      <c r="G12" s="11">
        <f t="shared" si="0"/>
        <v>0.94807123286824313</v>
      </c>
      <c r="H12" s="11">
        <f t="shared" si="1"/>
        <v>0.71433965920436415</v>
      </c>
      <c r="I12" s="10">
        <f>SUM(I13:I17)</f>
        <v>2844243.7300000042</v>
      </c>
      <c r="J12" s="10">
        <f>SUM(J13:J17)</f>
        <v>21896932.730000008</v>
      </c>
      <c r="K12" s="10">
        <f>SUM(K13:K17)</f>
        <v>148163.4</v>
      </c>
    </row>
    <row r="13" spans="1:11" ht="17.25" x14ac:dyDescent="0.3">
      <c r="A13" s="2" t="s">
        <v>17</v>
      </c>
      <c r="B13" s="13">
        <v>73294858</v>
      </c>
      <c r="C13" s="23">
        <v>72463807</v>
      </c>
      <c r="D13" s="23">
        <v>53781754</v>
      </c>
      <c r="E13" s="23">
        <v>152321.16</v>
      </c>
      <c r="F13" s="23">
        <v>51171872.859999999</v>
      </c>
      <c r="G13" s="14">
        <f t="shared" si="0"/>
        <v>0.95147274036469687</v>
      </c>
      <c r="H13" s="14">
        <f t="shared" si="1"/>
        <v>0.70617146653639107</v>
      </c>
      <c r="I13" s="12">
        <f>SUM(D13-E13-F13)</f>
        <v>2457559.9800000042</v>
      </c>
      <c r="J13" s="12">
        <f t="shared" ref="J13:J17" si="2">SUM(C13-E13-F13)</f>
        <v>21139612.980000004</v>
      </c>
      <c r="K13" s="13">
        <v>0</v>
      </c>
    </row>
    <row r="14" spans="1:11" ht="17.25" x14ac:dyDescent="0.3">
      <c r="A14" s="2" t="s">
        <v>18</v>
      </c>
      <c r="B14" s="13">
        <v>1402013</v>
      </c>
      <c r="C14" s="23">
        <v>1616078</v>
      </c>
      <c r="D14" s="23">
        <v>1580554</v>
      </c>
      <c r="E14" s="23">
        <v>2319.6</v>
      </c>
      <c r="F14" s="23">
        <v>1483747.12</v>
      </c>
      <c r="G14" s="14">
        <f t="shared" si="0"/>
        <v>0.93875129859530271</v>
      </c>
      <c r="H14" s="14">
        <f t="shared" si="1"/>
        <v>0.91811603152818122</v>
      </c>
      <c r="I14" s="12">
        <f t="shared" ref="I14:I17" si="3">SUM(D14-E14-F14)</f>
        <v>94487.279999999795</v>
      </c>
      <c r="J14" s="12">
        <f t="shared" si="2"/>
        <v>130011.2799999998</v>
      </c>
      <c r="K14" s="13">
        <v>0</v>
      </c>
    </row>
    <row r="15" spans="1:11" ht="17.25" x14ac:dyDescent="0.3">
      <c r="A15" s="2" t="s">
        <v>19</v>
      </c>
      <c r="B15" s="13">
        <v>1127358</v>
      </c>
      <c r="C15" s="23">
        <v>1320008</v>
      </c>
      <c r="D15" s="23">
        <v>1272556</v>
      </c>
      <c r="E15" s="23">
        <v>414.26</v>
      </c>
      <c r="F15" s="23">
        <v>1061818.98</v>
      </c>
      <c r="G15" s="14">
        <f t="shared" si="0"/>
        <v>0.8343986276438915</v>
      </c>
      <c r="H15" s="14">
        <f t="shared" si="1"/>
        <v>0.80440344300943634</v>
      </c>
      <c r="I15" s="12">
        <f t="shared" si="3"/>
        <v>210322.76</v>
      </c>
      <c r="J15" s="12">
        <f t="shared" si="2"/>
        <v>257774.76</v>
      </c>
      <c r="K15" s="13">
        <v>148163.4</v>
      </c>
    </row>
    <row r="16" spans="1:11" ht="17.25" x14ac:dyDescent="0.3">
      <c r="A16" s="2" t="s">
        <v>20</v>
      </c>
      <c r="B16" s="13">
        <v>85000</v>
      </c>
      <c r="C16" s="23">
        <v>250700</v>
      </c>
      <c r="D16" s="23">
        <v>250700</v>
      </c>
      <c r="E16" s="23">
        <v>0</v>
      </c>
      <c r="F16" s="23">
        <v>250623.22</v>
      </c>
      <c r="G16" s="14">
        <f t="shared" si="0"/>
        <v>0.99969373753490232</v>
      </c>
      <c r="H16" s="14">
        <f t="shared" si="1"/>
        <v>0.99969373753490232</v>
      </c>
      <c r="I16" s="12">
        <f t="shared" si="3"/>
        <v>76.779999999998836</v>
      </c>
      <c r="J16" s="12">
        <f t="shared" si="2"/>
        <v>76.779999999998836</v>
      </c>
      <c r="K16" s="13">
        <v>0</v>
      </c>
    </row>
    <row r="17" spans="1:11" ht="17.25" x14ac:dyDescent="0.3">
      <c r="A17" s="2" t="s">
        <v>21</v>
      </c>
      <c r="B17" s="13">
        <v>1549048</v>
      </c>
      <c r="C17" s="23">
        <v>1631676</v>
      </c>
      <c r="D17" s="23">
        <v>1344016</v>
      </c>
      <c r="E17" s="23">
        <v>24491.55</v>
      </c>
      <c r="F17" s="23">
        <v>1237727.52</v>
      </c>
      <c r="G17" s="14">
        <f t="shared" si="0"/>
        <v>0.92091725098510735</v>
      </c>
      <c r="H17" s="14">
        <f t="shared" si="1"/>
        <v>0.75856206746927701</v>
      </c>
      <c r="I17" s="12">
        <f t="shared" si="3"/>
        <v>81796.929999999935</v>
      </c>
      <c r="J17" s="12">
        <f t="shared" si="2"/>
        <v>369456.92999999993</v>
      </c>
      <c r="K17" s="13">
        <v>0</v>
      </c>
    </row>
    <row r="18" spans="1:11" ht="17.25" x14ac:dyDescent="0.3">
      <c r="A18" s="2"/>
      <c r="B18" s="12" t="s">
        <v>2</v>
      </c>
      <c r="C18" s="13" t="s">
        <v>2</v>
      </c>
      <c r="D18" s="13" t="s">
        <v>2</v>
      </c>
      <c r="E18" s="13" t="s">
        <v>2</v>
      </c>
      <c r="F18" s="13" t="s">
        <v>2</v>
      </c>
      <c r="G18" s="4"/>
      <c r="H18" s="4"/>
      <c r="I18" s="12" t="s">
        <v>2</v>
      </c>
      <c r="J18" s="12" t="s">
        <v>2</v>
      </c>
      <c r="K18" s="12" t="s">
        <v>2</v>
      </c>
    </row>
    <row r="19" spans="1:11" ht="15.75" x14ac:dyDescent="0.25">
      <c r="A19" s="6" t="s">
        <v>22</v>
      </c>
      <c r="B19" s="10">
        <f>SUM(B20:B25)</f>
        <v>2643800</v>
      </c>
      <c r="C19" s="10">
        <f>SUM(C20:C25)</f>
        <v>2819808</v>
      </c>
      <c r="D19" s="10">
        <f>SUM(D20:D25)</f>
        <v>2555122</v>
      </c>
      <c r="E19" s="10">
        <f>SUM(E20:E25)</f>
        <v>5313.3</v>
      </c>
      <c r="F19" s="10">
        <f>SUM(F20:F25)</f>
        <v>1875247.4399999997</v>
      </c>
      <c r="G19" s="11">
        <f t="shared" ref="G19:G25" si="4">SUM(F19/D19)</f>
        <v>0.73391698713407805</v>
      </c>
      <c r="H19" s="11">
        <f t="shared" ref="H19:H25" si="5">SUM(F19/C19)</f>
        <v>0.66502664011166712</v>
      </c>
      <c r="I19" s="10">
        <f>SUM(I20:I25)</f>
        <v>674561.26</v>
      </c>
      <c r="J19" s="10">
        <f>SUM(J20:J25)</f>
        <v>939247.26</v>
      </c>
      <c r="K19" s="10">
        <f>SUM(K20:K25)</f>
        <v>666074.66</v>
      </c>
    </row>
    <row r="20" spans="1:11" ht="17.25" x14ac:dyDescent="0.3">
      <c r="A20" s="2" t="s">
        <v>17</v>
      </c>
      <c r="B20" s="13">
        <v>74622</v>
      </c>
      <c r="C20" s="23">
        <v>66922</v>
      </c>
      <c r="D20" s="23">
        <v>49488</v>
      </c>
      <c r="E20" s="23">
        <v>225</v>
      </c>
      <c r="F20" s="23">
        <v>974.27</v>
      </c>
      <c r="G20" s="14">
        <f t="shared" si="4"/>
        <v>1.9686994827028775E-2</v>
      </c>
      <c r="H20" s="14">
        <f t="shared" si="5"/>
        <v>1.4558291742625743E-2</v>
      </c>
      <c r="I20" s="12">
        <f t="shared" ref="I20:I25" si="6">SUM(D20-E20-F20)</f>
        <v>48288.73</v>
      </c>
      <c r="J20" s="12">
        <f t="shared" ref="J20:J25" si="7">SUM(C20-E20-F20)</f>
        <v>65722.73</v>
      </c>
      <c r="K20" s="13">
        <v>0</v>
      </c>
    </row>
    <row r="21" spans="1:11" ht="17.25" x14ac:dyDescent="0.3">
      <c r="A21" s="2" t="s">
        <v>18</v>
      </c>
      <c r="B21" s="13">
        <v>1467478</v>
      </c>
      <c r="C21" s="23">
        <v>1346178</v>
      </c>
      <c r="D21" s="23">
        <v>1184178</v>
      </c>
      <c r="E21" s="23">
        <v>371.5</v>
      </c>
      <c r="F21" s="23">
        <v>764774.09</v>
      </c>
      <c r="G21" s="14">
        <f t="shared" si="4"/>
        <v>0.64582697026967228</v>
      </c>
      <c r="H21" s="14">
        <f t="shared" si="5"/>
        <v>0.56810770195323346</v>
      </c>
      <c r="I21" s="12">
        <f t="shared" si="6"/>
        <v>419032.41000000003</v>
      </c>
      <c r="J21" s="12">
        <f t="shared" si="7"/>
        <v>581032.41</v>
      </c>
      <c r="K21" s="23">
        <v>516376.46</v>
      </c>
    </row>
    <row r="22" spans="1:11" ht="17.25" x14ac:dyDescent="0.3">
      <c r="A22" s="2" t="s">
        <v>19</v>
      </c>
      <c r="B22" s="13">
        <v>279000</v>
      </c>
      <c r="C22" s="23">
        <v>532823</v>
      </c>
      <c r="D22" s="23">
        <v>517973</v>
      </c>
      <c r="E22" s="23">
        <v>3504.8</v>
      </c>
      <c r="F22" s="23">
        <v>497621.75</v>
      </c>
      <c r="G22" s="14">
        <f t="shared" si="4"/>
        <v>0.9607098246433694</v>
      </c>
      <c r="H22" s="14">
        <f t="shared" si="5"/>
        <v>0.93393443976705215</v>
      </c>
      <c r="I22" s="12">
        <f t="shared" si="6"/>
        <v>16846.450000000012</v>
      </c>
      <c r="J22" s="12">
        <f t="shared" si="7"/>
        <v>31696.449999999953</v>
      </c>
      <c r="K22" s="23">
        <v>0</v>
      </c>
    </row>
    <row r="23" spans="1:11" ht="17.25" x14ac:dyDescent="0.3">
      <c r="A23" s="2" t="s">
        <v>23</v>
      </c>
      <c r="B23" s="13">
        <v>468000</v>
      </c>
      <c r="C23" s="23">
        <v>558185</v>
      </c>
      <c r="D23" s="23">
        <v>535723</v>
      </c>
      <c r="E23" s="23">
        <v>1212</v>
      </c>
      <c r="F23" s="23">
        <v>510018.65</v>
      </c>
      <c r="G23" s="14">
        <f t="shared" si="4"/>
        <v>0.95201932715227833</v>
      </c>
      <c r="H23" s="14">
        <f t="shared" si="5"/>
        <v>0.91370898537223322</v>
      </c>
      <c r="I23" s="12">
        <f t="shared" si="6"/>
        <v>24492.349999999977</v>
      </c>
      <c r="J23" s="12">
        <f t="shared" si="7"/>
        <v>46954.349999999977</v>
      </c>
      <c r="K23" s="23">
        <v>0</v>
      </c>
    </row>
    <row r="24" spans="1:11" ht="17.25" x14ac:dyDescent="0.3">
      <c r="A24" s="2" t="s">
        <v>24</v>
      </c>
      <c r="B24" s="13">
        <v>354700</v>
      </c>
      <c r="C24" s="23">
        <v>314000</v>
      </c>
      <c r="D24" s="23">
        <v>266060</v>
      </c>
      <c r="E24" s="23">
        <v>0</v>
      </c>
      <c r="F24" s="23">
        <v>100208.68</v>
      </c>
      <c r="G24" s="14">
        <f t="shared" ref="G24" si="8">SUM(F24/D24)</f>
        <v>0.37663940464556867</v>
      </c>
      <c r="H24" s="14">
        <f t="shared" ref="H24" si="9">SUM(F24/C24)</f>
        <v>0.31913592356687898</v>
      </c>
      <c r="I24" s="12">
        <f t="shared" ref="I24" si="10">SUM(D24-E24-F24)</f>
        <v>165851.32</v>
      </c>
      <c r="J24" s="12">
        <f t="shared" ref="J24" si="11">SUM(C24-E24-F24)</f>
        <v>213791.32</v>
      </c>
      <c r="K24" s="23">
        <v>149698.20000000001</v>
      </c>
    </row>
    <row r="25" spans="1:11" s="8" customFormat="1" ht="18" thickBot="1" x14ac:dyDescent="0.35">
      <c r="A25" s="2" t="s">
        <v>21</v>
      </c>
      <c r="B25" s="13">
        <v>0</v>
      </c>
      <c r="C25" s="23">
        <v>1700</v>
      </c>
      <c r="D25" s="23">
        <v>1700</v>
      </c>
      <c r="E25" s="23">
        <v>0</v>
      </c>
      <c r="F25" s="23">
        <v>1650</v>
      </c>
      <c r="G25" s="14">
        <f t="shared" si="4"/>
        <v>0.97058823529411764</v>
      </c>
      <c r="H25" s="14">
        <f t="shared" si="5"/>
        <v>0.97058823529411764</v>
      </c>
      <c r="I25" s="12">
        <f t="shared" si="6"/>
        <v>50</v>
      </c>
      <c r="J25" s="12">
        <f t="shared" si="7"/>
        <v>50</v>
      </c>
      <c r="K25" s="22">
        <v>0</v>
      </c>
    </row>
    <row r="26" spans="1:11" ht="18" thickTop="1" x14ac:dyDescent="0.3">
      <c r="A26" s="20" t="s">
        <v>2</v>
      </c>
      <c r="B26" s="19"/>
      <c r="C26" s="19"/>
      <c r="D26" s="19"/>
      <c r="E26" s="19"/>
      <c r="F26" s="19"/>
      <c r="G26" s="19"/>
      <c r="H26" s="19"/>
      <c r="I26" s="19"/>
      <c r="J26" s="19"/>
      <c r="K26" s="13"/>
    </row>
    <row r="27" spans="1:11" x14ac:dyDescent="0.25">
      <c r="A27" s="21" t="s">
        <v>2</v>
      </c>
      <c r="G27" s="1"/>
      <c r="H27" s="1"/>
      <c r="J27" s="5"/>
    </row>
    <row r="28" spans="1:11" x14ac:dyDescent="0.25">
      <c r="A28" s="8" t="s">
        <v>2</v>
      </c>
      <c r="G28" s="1"/>
      <c r="H28" s="1"/>
      <c r="J28" s="5"/>
    </row>
    <row r="29" spans="1:11" x14ac:dyDescent="0.25">
      <c r="A29" s="3" t="s">
        <v>2</v>
      </c>
      <c r="G29" s="1"/>
      <c r="H29" s="1"/>
      <c r="J29" s="5"/>
    </row>
    <row r="30" spans="1:11" x14ac:dyDescent="0.25">
      <c r="A30" s="15" t="s">
        <v>2</v>
      </c>
      <c r="B30" s="16"/>
    </row>
    <row r="31" spans="1:11" x14ac:dyDescent="0.25">
      <c r="A31" s="17" t="s">
        <v>2</v>
      </c>
      <c r="B31" s="17"/>
    </row>
    <row r="32" spans="1:11" x14ac:dyDescent="0.25">
      <c r="A32" s="17" t="s">
        <v>2</v>
      </c>
      <c r="B32" s="16"/>
    </row>
    <row r="35" spans="2:11" ht="17.25" customHeight="1" x14ac:dyDescent="0.25"/>
    <row r="36" spans="2:11" ht="17.25" customHeight="1" x14ac:dyDescent="0.25"/>
    <row r="37" spans="2:11" ht="17.25" customHeight="1" x14ac:dyDescent="0.25"/>
    <row r="38" spans="2:11" ht="17.25" customHeight="1" x14ac:dyDescent="0.25"/>
    <row r="39" spans="2:11" ht="17.25" customHeight="1" x14ac:dyDescent="0.25"/>
    <row r="40" spans="2:11" ht="17.25" customHeight="1" x14ac:dyDescent="0.25"/>
    <row r="41" spans="2:11" ht="17.25" customHeight="1" x14ac:dyDescent="0.25"/>
    <row r="42" spans="2:11" ht="17.25" customHeight="1" x14ac:dyDescent="0.25">
      <c r="B42" s="18"/>
      <c r="C42" s="18"/>
      <c r="D42" s="18"/>
      <c r="E42" s="18"/>
      <c r="F42" s="18"/>
      <c r="I42" s="18"/>
      <c r="J42" s="18"/>
      <c r="K42" s="18"/>
    </row>
    <row r="43" spans="2:11" ht="17.25" customHeight="1" x14ac:dyDescent="0.25">
      <c r="B43" s="18"/>
      <c r="C43" s="18"/>
      <c r="D43" s="18"/>
      <c r="E43" s="18"/>
      <c r="F43" s="18"/>
      <c r="I43" s="18"/>
      <c r="J43" s="18"/>
      <c r="K43" s="18"/>
    </row>
    <row r="44" spans="2:11" x14ac:dyDescent="0.25">
      <c r="B44" s="18"/>
      <c r="C44" s="18"/>
      <c r="D44" s="18"/>
      <c r="E44" s="18"/>
      <c r="F44" s="18"/>
      <c r="I44" s="18"/>
      <c r="J44" s="18"/>
      <c r="K44" s="18"/>
    </row>
    <row r="45" spans="2:11" x14ac:dyDescent="0.25">
      <c r="B45" s="18"/>
      <c r="C45" s="18"/>
      <c r="D45" s="18"/>
      <c r="E45" s="18"/>
      <c r="F45" s="18"/>
      <c r="I45" s="18"/>
      <c r="J45" s="18"/>
      <c r="K45" s="18"/>
    </row>
    <row r="46" spans="2:11" x14ac:dyDescent="0.25">
      <c r="B46" s="18"/>
      <c r="C46" s="18"/>
      <c r="D46" s="18"/>
      <c r="E46" s="18"/>
      <c r="F46" s="18"/>
      <c r="I46" s="18"/>
      <c r="J46" s="18"/>
      <c r="K46" s="18"/>
    </row>
    <row r="47" spans="2:11" x14ac:dyDescent="0.25">
      <c r="B47" s="18"/>
      <c r="C47" s="18"/>
      <c r="D47" s="18"/>
      <c r="E47" s="18"/>
      <c r="F47" s="18"/>
      <c r="I47" s="18"/>
      <c r="J47" s="18"/>
      <c r="K47" s="18"/>
    </row>
    <row r="48" spans="2:11" x14ac:dyDescent="0.25">
      <c r="B48" s="18"/>
      <c r="C48" s="18"/>
      <c r="D48" s="18"/>
      <c r="E48" s="18"/>
      <c r="F48" s="18"/>
      <c r="I48" s="18"/>
      <c r="J48" s="18"/>
      <c r="K48" s="18"/>
    </row>
    <row r="49" spans="2:11" x14ac:dyDescent="0.25">
      <c r="B49" s="18"/>
      <c r="C49" s="18"/>
      <c r="D49" s="18"/>
      <c r="E49" s="18"/>
      <c r="F49" s="18"/>
      <c r="I49" s="18"/>
      <c r="J49" s="18"/>
      <c r="K49" s="18"/>
    </row>
    <row r="50" spans="2:11" x14ac:dyDescent="0.25">
      <c r="B50" s="18"/>
      <c r="C50" s="18"/>
      <c r="D50" s="18"/>
      <c r="E50" s="18"/>
      <c r="F50" s="18"/>
      <c r="I50" s="18"/>
      <c r="J50" s="18"/>
      <c r="K50" s="18"/>
    </row>
    <row r="51" spans="2:11" x14ac:dyDescent="0.25">
      <c r="B51" s="18"/>
      <c r="C51" s="18"/>
      <c r="D51" s="18"/>
      <c r="E51" s="18"/>
      <c r="F51" s="18"/>
      <c r="I51" s="18"/>
      <c r="J51" s="18"/>
      <c r="K51" s="18"/>
    </row>
    <row r="52" spans="2:11" x14ac:dyDescent="0.25">
      <c r="B52" s="18"/>
      <c r="C52" s="18"/>
      <c r="D52" s="18"/>
      <c r="E52" s="18"/>
      <c r="F52" s="18"/>
      <c r="I52" s="18"/>
      <c r="J52" s="18"/>
      <c r="K52" s="18"/>
    </row>
    <row r="53" spans="2:11" x14ac:dyDescent="0.25">
      <c r="B53" s="18"/>
      <c r="C53" s="18"/>
      <c r="D53" s="18"/>
      <c r="E53" s="18"/>
      <c r="F53" s="18"/>
      <c r="I53" s="18"/>
      <c r="J53" s="18"/>
      <c r="K53" s="18"/>
    </row>
    <row r="54" spans="2:11" x14ac:dyDescent="0.25">
      <c r="B54" s="18"/>
      <c r="C54" s="18"/>
      <c r="D54" s="18"/>
      <c r="E54" s="18"/>
      <c r="F54" s="18"/>
      <c r="I54" s="18"/>
      <c r="J54" s="18"/>
      <c r="K54" s="18"/>
    </row>
    <row r="55" spans="2:11" x14ac:dyDescent="0.25">
      <c r="B55" s="18"/>
      <c r="C55" s="18"/>
      <c r="D55" s="18"/>
      <c r="E55" s="18"/>
      <c r="F55" s="18"/>
      <c r="I55" s="18"/>
      <c r="J55" s="18"/>
      <c r="K55" s="18"/>
    </row>
    <row r="56" spans="2:11" x14ac:dyDescent="0.25">
      <c r="B56" s="18"/>
      <c r="C56" s="18"/>
      <c r="D56" s="18"/>
      <c r="E56" s="18"/>
      <c r="F56" s="18"/>
      <c r="I56" s="18"/>
      <c r="J56" s="18"/>
      <c r="K56" s="18"/>
    </row>
    <row r="57" spans="2:11" x14ac:dyDescent="0.25">
      <c r="B57" s="18"/>
      <c r="C57" s="18"/>
      <c r="D57" s="18"/>
      <c r="E57" s="18"/>
      <c r="F57" s="18"/>
      <c r="I57" s="18"/>
      <c r="J57" s="18"/>
      <c r="K57" s="18"/>
    </row>
    <row r="58" spans="2:11" x14ac:dyDescent="0.25">
      <c r="B58" s="18"/>
      <c r="C58" s="18"/>
      <c r="D58" s="18"/>
      <c r="E58" s="18"/>
      <c r="F58" s="18"/>
      <c r="I58" s="18"/>
      <c r="J58" s="18"/>
      <c r="K58" s="18"/>
    </row>
    <row r="59" spans="2:11" x14ac:dyDescent="0.25">
      <c r="B59" s="18"/>
      <c r="C59" s="18"/>
      <c r="D59" s="18"/>
      <c r="E59" s="18"/>
      <c r="F59" s="18"/>
      <c r="I59" s="18"/>
      <c r="J59" s="18"/>
      <c r="K59" s="18"/>
    </row>
    <row r="60" spans="2:11" x14ac:dyDescent="0.25">
      <c r="B60" s="18"/>
      <c r="C60" s="18"/>
      <c r="D60" s="18"/>
      <c r="E60" s="18"/>
      <c r="F60" s="18"/>
      <c r="I60" s="18"/>
      <c r="J60" s="18"/>
      <c r="K60" s="18"/>
    </row>
    <row r="61" spans="2:11" x14ac:dyDescent="0.25">
      <c r="B61" s="18"/>
      <c r="C61" s="18"/>
      <c r="D61" s="18"/>
      <c r="E61" s="18"/>
      <c r="F61" s="18"/>
      <c r="I61" s="18"/>
      <c r="J61" s="18"/>
      <c r="K61" s="18"/>
    </row>
  </sheetData>
  <mergeCells count="16">
    <mergeCell ref="K7:K8"/>
    <mergeCell ref="A1:K1"/>
    <mergeCell ref="A2:K2"/>
    <mergeCell ref="A3:K3"/>
    <mergeCell ref="A4:K4"/>
    <mergeCell ref="A5:K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</mergeCells>
  <pageMargins left="0.25" right="0.25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x AREA</vt:lpstr>
    </vt:vector>
  </TitlesOfParts>
  <Company>IPHE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</dc:creator>
  <cp:lastModifiedBy>Usuario</cp:lastModifiedBy>
  <cp:lastPrinted>2026-01-16T15:09:22Z</cp:lastPrinted>
  <dcterms:created xsi:type="dcterms:W3CDTF">2012-01-19T12:42:17Z</dcterms:created>
  <dcterms:modified xsi:type="dcterms:W3CDTF">2026-10-13T16:49:23Z</dcterms:modified>
</cp:coreProperties>
</file>