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Cuadros de Ejecución\"/>
    </mc:Choice>
  </mc:AlternateContent>
  <bookViews>
    <workbookView xWindow="0" yWindow="0" windowWidth="23040" windowHeight="8775"/>
  </bookViews>
  <sheets>
    <sheet name="INGRESOS" sheetId="3" r:id="rId1"/>
  </sheets>
  <calcPr calcId="162913"/>
</workbook>
</file>

<file path=xl/calcChain.xml><?xml version="1.0" encoding="utf-8"?>
<calcChain xmlns="http://schemas.openxmlformats.org/spreadsheetml/2006/main">
  <c r="H22" i="3" l="1"/>
  <c r="H15" i="3" l="1"/>
  <c r="H35" i="3"/>
  <c r="G52" i="3" l="1"/>
  <c r="F52" i="3"/>
  <c r="E52" i="3"/>
  <c r="D52" i="3"/>
  <c r="C52" i="3"/>
  <c r="H50" i="3"/>
  <c r="G49" i="3"/>
  <c r="G48" i="3" s="1"/>
  <c r="F49" i="3"/>
  <c r="F48" i="3" s="1"/>
  <c r="E49" i="3"/>
  <c r="E48" i="3" s="1"/>
  <c r="D49" i="3"/>
  <c r="D48" i="3" s="1"/>
  <c r="D47" i="3" s="1"/>
  <c r="C49" i="3"/>
  <c r="C48" i="3" s="1"/>
  <c r="G44" i="3"/>
  <c r="F44" i="3"/>
  <c r="E44" i="3"/>
  <c r="D44" i="3"/>
  <c r="C44" i="3"/>
  <c r="H42" i="3"/>
  <c r="G41" i="3"/>
  <c r="G40" i="3" s="1"/>
  <c r="F41" i="3"/>
  <c r="F40" i="3" s="1"/>
  <c r="E41" i="3"/>
  <c r="D41" i="3"/>
  <c r="C41" i="3"/>
  <c r="C40" i="3" s="1"/>
  <c r="D40" i="3"/>
  <c r="H38" i="3"/>
  <c r="G37" i="3"/>
  <c r="F37" i="3"/>
  <c r="E37" i="3"/>
  <c r="D37" i="3"/>
  <c r="C37" i="3"/>
  <c r="G34" i="3"/>
  <c r="F34" i="3"/>
  <c r="E34" i="3"/>
  <c r="D34" i="3"/>
  <c r="C34" i="3"/>
  <c r="C32" i="3" s="1"/>
  <c r="G29" i="3"/>
  <c r="F29" i="3"/>
  <c r="E29" i="3"/>
  <c r="D29" i="3"/>
  <c r="C29" i="3"/>
  <c r="H27" i="3"/>
  <c r="G26" i="3"/>
  <c r="F26" i="3"/>
  <c r="E26" i="3"/>
  <c r="E24" i="3" s="1"/>
  <c r="D26" i="3"/>
  <c r="C26" i="3"/>
  <c r="G21" i="3"/>
  <c r="F21" i="3"/>
  <c r="E21" i="3"/>
  <c r="D21" i="3"/>
  <c r="C21" i="3"/>
  <c r="H19" i="3"/>
  <c r="H18" i="3"/>
  <c r="G17" i="3"/>
  <c r="F17" i="3"/>
  <c r="E17" i="3"/>
  <c r="D17" i="3"/>
  <c r="C17" i="3"/>
  <c r="G14" i="3"/>
  <c r="F14" i="3"/>
  <c r="E14" i="3"/>
  <c r="D14" i="3"/>
  <c r="C14" i="3"/>
  <c r="C24" i="3" l="1"/>
  <c r="D24" i="3"/>
  <c r="C47" i="3"/>
  <c r="F47" i="3"/>
  <c r="G24" i="3"/>
  <c r="D32" i="3"/>
  <c r="C13" i="3"/>
  <c r="C12" i="3" s="1"/>
  <c r="C11" i="3" s="1"/>
  <c r="C9" i="3" s="1"/>
  <c r="E47" i="3"/>
  <c r="H47" i="3" s="1"/>
  <c r="D13" i="3"/>
  <c r="G47" i="3"/>
  <c r="H21" i="3"/>
  <c r="H41" i="3"/>
  <c r="H49" i="3"/>
  <c r="H34" i="3"/>
  <c r="E13" i="3"/>
  <c r="G32" i="3"/>
  <c r="F32" i="3"/>
  <c r="G13" i="3"/>
  <c r="F13" i="3"/>
  <c r="H14" i="3"/>
  <c r="E40" i="3"/>
  <c r="H40" i="3" s="1"/>
  <c r="E32" i="3"/>
  <c r="H26" i="3"/>
  <c r="H17" i="3"/>
  <c r="F24" i="3"/>
  <c r="H24" i="3" s="1"/>
  <c r="H48" i="3"/>
  <c r="H37" i="3"/>
  <c r="D12" i="3" l="1"/>
  <c r="D11" i="3" s="1"/>
  <c r="D9" i="3" s="1"/>
  <c r="H13" i="3"/>
  <c r="H32" i="3"/>
  <c r="G12" i="3"/>
  <c r="G11" i="3" s="1"/>
  <c r="G9" i="3" s="1"/>
  <c r="E12" i="3"/>
  <c r="E11" i="3" s="1"/>
  <c r="E9" i="3" s="1"/>
  <c r="F12" i="3"/>
  <c r="F11" i="3" l="1"/>
  <c r="H12" i="3"/>
  <c r="H11" i="3" l="1"/>
  <c r="F9" i="3"/>
  <c r="H9" i="3" s="1"/>
</calcChain>
</file>

<file path=xl/sharedStrings.xml><?xml version="1.0" encoding="utf-8"?>
<sst xmlns="http://schemas.openxmlformats.org/spreadsheetml/2006/main" count="95" uniqueCount="78">
  <si>
    <t>DEPARTAMENTO DE PRESUPUESTO</t>
  </si>
  <si>
    <t xml:space="preserve"> </t>
  </si>
  <si>
    <t>INSTITUTO PANAMEÑO DE HABILITACION ESPECIAL</t>
  </si>
  <si>
    <t>EJECUCION DE INGRESOS</t>
  </si>
  <si>
    <t>DETALLE</t>
  </si>
  <si>
    <t>Presupuesto</t>
  </si>
  <si>
    <t>Recaudación</t>
  </si>
  <si>
    <t>%</t>
  </si>
  <si>
    <t>Ley</t>
  </si>
  <si>
    <t>Modificado</t>
  </si>
  <si>
    <t>Asignado</t>
  </si>
  <si>
    <t>Acumulada</t>
  </si>
  <si>
    <t>Mensual</t>
  </si>
  <si>
    <t>Total Entidad</t>
  </si>
  <si>
    <t xml:space="preserve">1...          </t>
  </si>
  <si>
    <t>Ingresos Corrientes</t>
  </si>
  <si>
    <t xml:space="preserve">1.2.         </t>
  </si>
  <si>
    <t>Ingresos No Tributarios</t>
  </si>
  <si>
    <t xml:space="preserve">1.2.1.     </t>
  </si>
  <si>
    <t>Renta de Activos</t>
  </si>
  <si>
    <t xml:space="preserve">1.2.1.1. </t>
  </si>
  <si>
    <t>Arrendamientos</t>
  </si>
  <si>
    <t xml:space="preserve">1.2.1.1.99.  </t>
  </si>
  <si>
    <t>Otros Arrendamientos N.E.O.C.</t>
  </si>
  <si>
    <t xml:space="preserve">1.2.1.3.    </t>
  </si>
  <si>
    <t>Ingresos por Ventas de Bienes</t>
  </si>
  <si>
    <t xml:space="preserve">1.2.1.3.09.  </t>
  </si>
  <si>
    <t>Talleres Artesanales</t>
  </si>
  <si>
    <t xml:space="preserve">1.2.1.3.99. </t>
  </si>
  <si>
    <t>Venta de Bienes N.E.O.C</t>
  </si>
  <si>
    <t xml:space="preserve">1.2.1.4.          </t>
  </si>
  <si>
    <t>Ingresos por Ventas de Servicios</t>
  </si>
  <si>
    <t>1.2.1.4.07.      Laboratorios y Centros Especiales</t>
  </si>
  <si>
    <t>Laboratorios y Centros Especiales</t>
  </si>
  <si>
    <t>1.2.3.             Transferencias Corrientes</t>
  </si>
  <si>
    <t>Transferencias Corrientes</t>
  </si>
  <si>
    <t xml:space="preserve">1.2.3.1.      </t>
  </si>
  <si>
    <t>Gobierno Central</t>
  </si>
  <si>
    <t xml:space="preserve">1.2.3.1.07.  </t>
  </si>
  <si>
    <t xml:space="preserve">Ministerio de Educación </t>
  </si>
  <si>
    <t>1.2.3.6.          Municipio</t>
  </si>
  <si>
    <t>Municipio</t>
  </si>
  <si>
    <t>1.2.3.6.01.     Municipio de Panamá</t>
  </si>
  <si>
    <t>Municipio de Panamá</t>
  </si>
  <si>
    <t xml:space="preserve">1.2.4.         </t>
  </si>
  <si>
    <t>Tasas y Derechos</t>
  </si>
  <si>
    <t xml:space="preserve">1.2.4.1.   </t>
  </si>
  <si>
    <t>Derechos</t>
  </si>
  <si>
    <t xml:space="preserve">1.2.4.1.33. </t>
  </si>
  <si>
    <t>Servicios de Guardería</t>
  </si>
  <si>
    <t xml:space="preserve">1.2.4.2.    </t>
  </si>
  <si>
    <t>Tasas</t>
  </si>
  <si>
    <t xml:space="preserve">1.2.4.2.34.      </t>
  </si>
  <si>
    <t>Serv. de Adm. de Cobros y Pres.</t>
  </si>
  <si>
    <t xml:space="preserve">1.2.6.           </t>
  </si>
  <si>
    <t>Ingresos Varios</t>
  </si>
  <si>
    <t xml:space="preserve">1.2.6.1.    </t>
  </si>
  <si>
    <t>1.2.6.1.99.      Otros Ingresos Varios</t>
  </si>
  <si>
    <t>Otros Ingresos Varios</t>
  </si>
  <si>
    <t xml:space="preserve">1.4.2.0.        </t>
  </si>
  <si>
    <t>Disponible Libre en Caja</t>
  </si>
  <si>
    <t xml:space="preserve">1.4.2.0.01.    </t>
  </si>
  <si>
    <t>Saldo Corriente</t>
  </si>
  <si>
    <t xml:space="preserve">2…            </t>
  </si>
  <si>
    <t>Ingresos de Capital</t>
  </si>
  <si>
    <t xml:space="preserve">2.3.       </t>
  </si>
  <si>
    <t>Otros Ingresos de Capital</t>
  </si>
  <si>
    <t>2.3.2.1</t>
  </si>
  <si>
    <t>Transferencia de Capital</t>
  </si>
  <si>
    <t>2.3.2.1.07</t>
  </si>
  <si>
    <t xml:space="preserve">Gobierno Central  </t>
  </si>
  <si>
    <t xml:space="preserve">2.4.2.0 </t>
  </si>
  <si>
    <t>Disponible Libre en Banco</t>
  </si>
  <si>
    <t>2.4.2.0.01.</t>
  </si>
  <si>
    <t>Saldo de Capital</t>
  </si>
  <si>
    <t>El tope o contención a la Transferencia de Capital incluye los meses de septiembre hasta diciembre y totaliza B/. 920,513.00</t>
  </si>
  <si>
    <t>NOVIEMBRE 2025</t>
  </si>
  <si>
    <t xml:space="preserve">Al término del mes de noviembre, no se ha depositado la transferencia corriente del mes.   Se depositó el mes de septiembre.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</si>
</sst>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/>
    <xf numFmtId="4" fontId="4" fillId="0" borderId="0" xfId="0" applyNumberFormat="1" applyFont="1" applyAlignment="1">
      <alignment horizontal="centerContinuous"/>
    </xf>
    <xf numFmtId="9" fontId="4" fillId="0" borderId="0" xfId="0" applyNumberFormat="1" applyFont="1" applyAlignment="1">
      <alignment horizontal="centerContinuous"/>
    </xf>
    <xf numFmtId="4" fontId="3" fillId="2" borderId="3" xfId="0" applyNumberFormat="1" applyFont="1" applyFill="1" applyBorder="1" applyAlignment="1">
      <alignment horizontal="centerContinuous"/>
    </xf>
    <xf numFmtId="4" fontId="3" fillId="2" borderId="3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2" fillId="0" borderId="7" xfId="0" applyNumberFormat="1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4" fontId="5" fillId="0" borderId="8" xfId="0" applyNumberFormat="1" applyFont="1" applyBorder="1"/>
    <xf numFmtId="9" fontId="2" fillId="0" borderId="8" xfId="0" applyNumberFormat="1" applyFont="1" applyBorder="1"/>
    <xf numFmtId="4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0" fontId="2" fillId="0" borderId="8" xfId="0" applyFont="1" applyBorder="1"/>
    <xf numFmtId="4" fontId="3" fillId="0" borderId="7" xfId="0" quotePrefix="1" applyNumberFormat="1" applyFont="1" applyBorder="1" applyAlignment="1">
      <alignment horizontal="left"/>
    </xf>
    <xf numFmtId="4" fontId="3" fillId="0" borderId="0" xfId="0" applyNumberFormat="1" applyFont="1" applyBorder="1"/>
    <xf numFmtId="4" fontId="2" fillId="0" borderId="8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right"/>
    </xf>
    <xf numFmtId="4" fontId="2" fillId="0" borderId="7" xfId="0" quotePrefix="1" applyNumberFormat="1" applyFont="1" applyBorder="1" applyAlignment="1">
      <alignment horizontal="left"/>
    </xf>
    <xf numFmtId="4" fontId="2" fillId="0" borderId="8" xfId="0" applyNumberFormat="1" applyFont="1" applyFill="1" applyBorder="1"/>
    <xf numFmtId="4" fontId="2" fillId="0" borderId="8" xfId="0" quotePrefix="1" applyNumberFormat="1" applyFont="1" applyBorder="1" applyAlignment="1"/>
    <xf numFmtId="4" fontId="2" fillId="0" borderId="8" xfId="0" quotePrefix="1" applyNumberFormat="1" applyFont="1" applyFill="1" applyBorder="1" applyAlignment="1"/>
    <xf numFmtId="4" fontId="4" fillId="0" borderId="8" xfId="0" applyNumberFormat="1" applyFont="1" applyBorder="1"/>
    <xf numFmtId="4" fontId="2" fillId="0" borderId="7" xfId="0" applyNumberFormat="1" applyFont="1" applyBorder="1" applyAlignment="1">
      <alignment horizontal="left"/>
    </xf>
    <xf numFmtId="4" fontId="2" fillId="0" borderId="9" xfId="0" applyNumberFormat="1" applyFont="1" applyBorder="1" applyAlignment="1">
      <alignment horizontal="left"/>
    </xf>
    <xf numFmtId="4" fontId="2" fillId="0" borderId="10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Border="1"/>
    <xf numFmtId="9" fontId="2" fillId="0" borderId="11" xfId="0" applyNumberFormat="1" applyFont="1" applyBorder="1" applyAlignment="1">
      <alignment horizontal="right"/>
    </xf>
    <xf numFmtId="4" fontId="3" fillId="0" borderId="0" xfId="0" applyNumberFormat="1" applyFont="1"/>
    <xf numFmtId="9" fontId="3" fillId="0" borderId="0" xfId="0" applyNumberFormat="1" applyFont="1"/>
    <xf numFmtId="9" fontId="2" fillId="0" borderId="0" xfId="0" applyNumberFormat="1" applyFont="1"/>
    <xf numFmtId="4" fontId="3" fillId="0" borderId="7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9" fontId="3" fillId="2" borderId="3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F42" sqref="F42"/>
    </sheetView>
  </sheetViews>
  <sheetFormatPr baseColWidth="10" defaultColWidth="11.42578125" defaultRowHeight="12.75" x14ac:dyDescent="0.2"/>
  <cols>
    <col min="1" max="1" width="9.42578125" style="1" customWidth="1"/>
    <col min="2" max="2" width="27.140625" style="1" customWidth="1"/>
    <col min="3" max="3" width="13.85546875" style="1" customWidth="1"/>
    <col min="4" max="4" width="14" style="1" customWidth="1"/>
    <col min="5" max="6" width="13.85546875" style="1" customWidth="1"/>
    <col min="7" max="7" width="15.140625" style="1" customWidth="1"/>
    <col min="8" max="8" width="6.42578125" style="34" customWidth="1"/>
    <col min="9" max="16384" width="11.42578125" style="2"/>
  </cols>
  <sheetData>
    <row r="1" spans="1:8" x14ac:dyDescent="0.2">
      <c r="A1" s="37" t="s">
        <v>2</v>
      </c>
      <c r="B1" s="37"/>
      <c r="C1" s="37"/>
      <c r="D1" s="37"/>
      <c r="E1" s="37"/>
      <c r="F1" s="37"/>
      <c r="G1" s="37"/>
      <c r="H1" s="37"/>
    </row>
    <row r="2" spans="1:8" x14ac:dyDescent="0.2">
      <c r="A2" s="37" t="s">
        <v>0</v>
      </c>
      <c r="B2" s="37"/>
      <c r="C2" s="37"/>
      <c r="D2" s="37"/>
      <c r="E2" s="37"/>
      <c r="F2" s="37"/>
      <c r="G2" s="37"/>
      <c r="H2" s="37"/>
    </row>
    <row r="3" spans="1:8" x14ac:dyDescent="0.2">
      <c r="A3" s="37" t="s">
        <v>3</v>
      </c>
      <c r="B3" s="37"/>
      <c r="C3" s="37"/>
      <c r="D3" s="37"/>
      <c r="E3" s="37"/>
      <c r="F3" s="37"/>
      <c r="G3" s="37"/>
      <c r="H3" s="37"/>
    </row>
    <row r="4" spans="1:8" x14ac:dyDescent="0.2">
      <c r="A4" s="38" t="s">
        <v>76</v>
      </c>
      <c r="B4" s="38"/>
      <c r="C4" s="38"/>
      <c r="D4" s="38"/>
      <c r="E4" s="38"/>
      <c r="F4" s="38"/>
      <c r="G4" s="38"/>
      <c r="H4" s="38"/>
    </row>
    <row r="5" spans="1:8" ht="13.5" thickBot="1" x14ac:dyDescent="0.25">
      <c r="A5" s="3"/>
      <c r="B5" s="4"/>
      <c r="C5" s="4"/>
      <c r="D5" s="4"/>
      <c r="E5" s="4"/>
      <c r="F5" s="4"/>
      <c r="G5" s="4"/>
      <c r="H5" s="5"/>
    </row>
    <row r="6" spans="1:8" x14ac:dyDescent="0.2">
      <c r="A6" s="39" t="s">
        <v>4</v>
      </c>
      <c r="B6" s="40"/>
      <c r="C6" s="6" t="s">
        <v>5</v>
      </c>
      <c r="D6" s="6" t="s">
        <v>5</v>
      </c>
      <c r="E6" s="6" t="s">
        <v>5</v>
      </c>
      <c r="F6" s="7" t="s">
        <v>6</v>
      </c>
      <c r="G6" s="7" t="s">
        <v>6</v>
      </c>
      <c r="H6" s="43" t="s">
        <v>7</v>
      </c>
    </row>
    <row r="7" spans="1:8" ht="13.5" thickBot="1" x14ac:dyDescent="0.25">
      <c r="A7" s="41"/>
      <c r="B7" s="42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44"/>
    </row>
    <row r="8" spans="1:8" x14ac:dyDescent="0.2">
      <c r="A8" s="9"/>
      <c r="B8" s="10"/>
      <c r="C8" s="11"/>
      <c r="D8" s="12"/>
      <c r="E8" s="12"/>
      <c r="F8" s="12"/>
      <c r="G8" s="11"/>
      <c r="H8" s="13"/>
    </row>
    <row r="9" spans="1:8" x14ac:dyDescent="0.2">
      <c r="A9" s="35" t="s">
        <v>13</v>
      </c>
      <c r="B9" s="36"/>
      <c r="C9" s="14">
        <f>SUM(C11+C47)</f>
        <v>79500000</v>
      </c>
      <c r="D9" s="14">
        <f>SUM(D11+D47)</f>
        <v>79500000</v>
      </c>
      <c r="E9" s="14">
        <f>SUM(E11+E47)</f>
        <v>72346437</v>
      </c>
      <c r="F9" s="14">
        <f>SUM(F11+F47)</f>
        <v>65150410.440000005</v>
      </c>
      <c r="G9" s="14">
        <f>SUM(G11+G47)</f>
        <v>5060391.8499999996</v>
      </c>
      <c r="H9" s="15">
        <f>SUM(F9/E9)</f>
        <v>0.90053378081355973</v>
      </c>
    </row>
    <row r="10" spans="1:8" x14ac:dyDescent="0.2">
      <c r="A10" s="9"/>
      <c r="B10" s="10"/>
      <c r="C10" s="16"/>
      <c r="D10" s="16"/>
      <c r="E10" s="11"/>
      <c r="F10" s="11"/>
      <c r="G10" s="11"/>
      <c r="H10" s="13"/>
    </row>
    <row r="11" spans="1:8" x14ac:dyDescent="0.2">
      <c r="A11" s="17" t="s">
        <v>14</v>
      </c>
      <c r="B11" s="18" t="s">
        <v>15</v>
      </c>
      <c r="C11" s="19">
        <f t="shared" ref="C11:G12" si="0">SUM(C12+C23+C31+C39+C43)</f>
        <v>76002077</v>
      </c>
      <c r="D11" s="19">
        <f t="shared" si="0"/>
        <v>76002077</v>
      </c>
      <c r="E11" s="19">
        <f t="shared" si="0"/>
        <v>68868083</v>
      </c>
      <c r="F11" s="19">
        <f t="shared" si="0"/>
        <v>62573032.440000005</v>
      </c>
      <c r="G11" s="19">
        <f t="shared" si="0"/>
        <v>5060391.8499999996</v>
      </c>
      <c r="H11" s="20">
        <f>SUM(F11/E11)</f>
        <v>0.90859262686315811</v>
      </c>
    </row>
    <row r="12" spans="1:8" x14ac:dyDescent="0.2">
      <c r="A12" s="21" t="s">
        <v>16</v>
      </c>
      <c r="B12" s="10" t="s">
        <v>17</v>
      </c>
      <c r="C12" s="19">
        <f t="shared" si="0"/>
        <v>76002077</v>
      </c>
      <c r="D12" s="19">
        <f t="shared" si="0"/>
        <v>76002077</v>
      </c>
      <c r="E12" s="19">
        <f t="shared" si="0"/>
        <v>68868083</v>
      </c>
      <c r="F12" s="19">
        <f t="shared" si="0"/>
        <v>62573032.440000005</v>
      </c>
      <c r="G12" s="19">
        <f t="shared" si="0"/>
        <v>5060391.8499999996</v>
      </c>
      <c r="H12" s="20">
        <f>SUM(F12/E12)</f>
        <v>0.90859262686315811</v>
      </c>
    </row>
    <row r="13" spans="1:8" x14ac:dyDescent="0.2">
      <c r="A13" s="21" t="s">
        <v>18</v>
      </c>
      <c r="B13" s="10" t="s">
        <v>19</v>
      </c>
      <c r="C13" s="11">
        <f>SUM(C14+C17+C21)</f>
        <v>408120</v>
      </c>
      <c r="D13" s="11">
        <f>SUM(D14+D17+D21)</f>
        <v>408120</v>
      </c>
      <c r="E13" s="11">
        <f>SUM(E14+E17+E21)</f>
        <v>387184</v>
      </c>
      <c r="F13" s="11">
        <f>SUM(F14+F17+F21)</f>
        <v>425607.42</v>
      </c>
      <c r="G13" s="11">
        <f>SUM(G14+G17+G21)</f>
        <v>47320.38</v>
      </c>
      <c r="H13" s="20">
        <f>SUM(F13/E13)</f>
        <v>1.0992381400057853</v>
      </c>
    </row>
    <row r="14" spans="1:8" x14ac:dyDescent="0.2">
      <c r="A14" s="21" t="s">
        <v>20</v>
      </c>
      <c r="B14" s="10" t="s">
        <v>21</v>
      </c>
      <c r="C14" s="11">
        <f>SUM(C15)</f>
        <v>4702</v>
      </c>
      <c r="D14" s="11">
        <f>SUM(D15)</f>
        <v>4702</v>
      </c>
      <c r="E14" s="11">
        <f>SUM(E15)</f>
        <v>4702</v>
      </c>
      <c r="F14" s="11">
        <f>SUM(F15)</f>
        <v>9727</v>
      </c>
      <c r="G14" s="11">
        <f>SUM(G15)</f>
        <v>1155</v>
      </c>
      <c r="H14" s="20">
        <f>SUM(F14/E14)</f>
        <v>2.0686941726924712</v>
      </c>
    </row>
    <row r="15" spans="1:8" x14ac:dyDescent="0.2">
      <c r="A15" s="21" t="s">
        <v>22</v>
      </c>
      <c r="B15" s="10" t="s">
        <v>23</v>
      </c>
      <c r="C15" s="11">
        <v>4702</v>
      </c>
      <c r="D15" s="11">
        <v>4702</v>
      </c>
      <c r="E15" s="11">
        <v>4702</v>
      </c>
      <c r="F15" s="11">
        <v>9727</v>
      </c>
      <c r="G15" s="11">
        <v>1155</v>
      </c>
      <c r="H15" s="20">
        <f>SUM(F15/E15)</f>
        <v>2.0686941726924712</v>
      </c>
    </row>
    <row r="16" spans="1:8" x14ac:dyDescent="0.2">
      <c r="A16" s="9"/>
      <c r="B16" s="10"/>
      <c r="C16" s="19"/>
      <c r="D16" s="19"/>
      <c r="E16" s="19"/>
      <c r="F16" s="11"/>
      <c r="G16" s="11"/>
      <c r="H16" s="20" t="s">
        <v>1</v>
      </c>
    </row>
    <row r="17" spans="1:8" x14ac:dyDescent="0.2">
      <c r="A17" s="21" t="s">
        <v>24</v>
      </c>
      <c r="B17" s="10" t="s">
        <v>25</v>
      </c>
      <c r="C17" s="11">
        <f>SUM(C18:C19)</f>
        <v>402418</v>
      </c>
      <c r="D17" s="11">
        <f>SUM(D18:D19)</f>
        <v>402418</v>
      </c>
      <c r="E17" s="11">
        <f>SUM(E18:E19)</f>
        <v>381732</v>
      </c>
      <c r="F17" s="11">
        <f>SUM(F18:F19)</f>
        <v>415880.42</v>
      </c>
      <c r="G17" s="11">
        <f>SUM(G18:G19)</f>
        <v>46165.38</v>
      </c>
      <c r="H17" s="20">
        <f>SUM(F17/E17)</f>
        <v>1.0894565297119445</v>
      </c>
    </row>
    <row r="18" spans="1:8" x14ac:dyDescent="0.2">
      <c r="A18" s="21" t="s">
        <v>26</v>
      </c>
      <c r="B18" s="10" t="s">
        <v>27</v>
      </c>
      <c r="C18" s="19">
        <v>393718</v>
      </c>
      <c r="D18" s="19">
        <v>393718</v>
      </c>
      <c r="E18" s="19">
        <v>374032</v>
      </c>
      <c r="F18" s="22">
        <v>409917.17</v>
      </c>
      <c r="G18" s="22">
        <v>46165.38</v>
      </c>
      <c r="H18" s="20">
        <f>SUM(F18/E18)</f>
        <v>1.0959414435128545</v>
      </c>
    </row>
    <row r="19" spans="1:8" x14ac:dyDescent="0.2">
      <c r="A19" s="21" t="s">
        <v>28</v>
      </c>
      <c r="B19" s="10" t="s">
        <v>29</v>
      </c>
      <c r="C19" s="19">
        <v>8700</v>
      </c>
      <c r="D19" s="19">
        <v>8700</v>
      </c>
      <c r="E19" s="19">
        <v>7700</v>
      </c>
      <c r="F19" s="11">
        <v>5963.25</v>
      </c>
      <c r="G19" s="11">
        <v>0</v>
      </c>
      <c r="H19" s="20">
        <f>SUM(F19/E19)</f>
        <v>0.774448051948052</v>
      </c>
    </row>
    <row r="20" spans="1:8" x14ac:dyDescent="0.2">
      <c r="A20" s="9"/>
      <c r="B20" s="10"/>
      <c r="C20" s="19"/>
      <c r="D20" s="19"/>
      <c r="E20" s="19"/>
      <c r="F20" s="11"/>
      <c r="G20" s="11"/>
      <c r="H20" s="20" t="s">
        <v>1</v>
      </c>
    </row>
    <row r="21" spans="1:8" x14ac:dyDescent="0.2">
      <c r="A21" s="21" t="s">
        <v>30</v>
      </c>
      <c r="B21" s="10" t="s">
        <v>31</v>
      </c>
      <c r="C21" s="11">
        <f>SUM(C22)</f>
        <v>1000</v>
      </c>
      <c r="D21" s="11">
        <f>SUM(D22)</f>
        <v>1000</v>
      </c>
      <c r="E21" s="11">
        <f>SUM(E22)</f>
        <v>750</v>
      </c>
      <c r="F21" s="11">
        <f>SUM(F22)</f>
        <v>0</v>
      </c>
      <c r="G21" s="11">
        <f>SUM(G22)</f>
        <v>0</v>
      </c>
      <c r="H21" s="20">
        <f>SUM(F21/E21)</f>
        <v>0</v>
      </c>
    </row>
    <row r="22" spans="1:8" x14ac:dyDescent="0.2">
      <c r="A22" s="21" t="s">
        <v>32</v>
      </c>
      <c r="B22" s="10" t="s">
        <v>33</v>
      </c>
      <c r="C22" s="19">
        <v>1000</v>
      </c>
      <c r="D22" s="19">
        <v>1000</v>
      </c>
      <c r="E22" s="19">
        <v>750</v>
      </c>
      <c r="F22" s="11">
        <v>0</v>
      </c>
      <c r="G22" s="11">
        <v>0</v>
      </c>
      <c r="H22" s="20">
        <f>SUM(F22/E22)</f>
        <v>0</v>
      </c>
    </row>
    <row r="23" spans="1:8" x14ac:dyDescent="0.2">
      <c r="A23" s="9"/>
      <c r="B23" s="10"/>
      <c r="C23" s="19"/>
      <c r="D23" s="19"/>
      <c r="E23" s="19"/>
      <c r="F23" s="11"/>
      <c r="G23" s="11"/>
      <c r="H23" s="20" t="s">
        <v>1</v>
      </c>
    </row>
    <row r="24" spans="1:8" x14ac:dyDescent="0.2">
      <c r="A24" s="21" t="s">
        <v>34</v>
      </c>
      <c r="B24" s="10" t="s">
        <v>35</v>
      </c>
      <c r="C24" s="11">
        <f>SUM(C26+C29)</f>
        <v>74999547</v>
      </c>
      <c r="D24" s="11">
        <f>SUM(D26+D29)</f>
        <v>74999547</v>
      </c>
      <c r="E24" s="11">
        <f>SUM(E26+E29)</f>
        <v>67934974</v>
      </c>
      <c r="F24" s="11">
        <f>SUM(F26+F29)</f>
        <v>61138267</v>
      </c>
      <c r="G24" s="11">
        <f>SUM(G26+G29)</f>
        <v>4862152</v>
      </c>
      <c r="H24" s="20">
        <f>SUM(F24/E24)</f>
        <v>0.89995275482110293</v>
      </c>
    </row>
    <row r="25" spans="1:8" x14ac:dyDescent="0.2">
      <c r="A25" s="21"/>
      <c r="B25" s="10"/>
      <c r="C25" s="11"/>
      <c r="D25" s="11"/>
      <c r="E25" s="11"/>
      <c r="F25" s="11"/>
      <c r="G25" s="11"/>
      <c r="H25" s="20" t="s">
        <v>1</v>
      </c>
    </row>
    <row r="26" spans="1:8" x14ac:dyDescent="0.2">
      <c r="A26" s="21" t="s">
        <v>36</v>
      </c>
      <c r="B26" s="10" t="s">
        <v>37</v>
      </c>
      <c r="C26" s="19">
        <f>SUM(C27)</f>
        <v>74999547</v>
      </c>
      <c r="D26" s="19">
        <f>SUM(D27)</f>
        <v>74999547</v>
      </c>
      <c r="E26" s="19">
        <f>SUM(E27)</f>
        <v>67934974</v>
      </c>
      <c r="F26" s="23">
        <f>SUM(F27)</f>
        <v>61138267</v>
      </c>
      <c r="G26" s="23">
        <f>SUM(G27)</f>
        <v>4862152</v>
      </c>
      <c r="H26" s="20">
        <f>SUM(F26/E26)</f>
        <v>0.89995275482110293</v>
      </c>
    </row>
    <row r="27" spans="1:8" x14ac:dyDescent="0.2">
      <c r="A27" s="21" t="s">
        <v>38</v>
      </c>
      <c r="B27" s="10" t="s">
        <v>39</v>
      </c>
      <c r="C27" s="19">
        <v>74999547</v>
      </c>
      <c r="D27" s="19">
        <v>74999547</v>
      </c>
      <c r="E27" s="19">
        <v>67934974</v>
      </c>
      <c r="F27" s="24">
        <v>61138267</v>
      </c>
      <c r="G27" s="22">
        <v>4862152</v>
      </c>
      <c r="H27" s="20">
        <f>SUM(F27/E27)</f>
        <v>0.89995275482110293</v>
      </c>
    </row>
    <row r="28" spans="1:8" x14ac:dyDescent="0.2">
      <c r="A28" s="9"/>
      <c r="B28" s="10"/>
      <c r="C28" s="19"/>
      <c r="D28" s="19"/>
      <c r="E28" s="19"/>
      <c r="F28" s="11"/>
      <c r="G28" s="11"/>
      <c r="H28" s="20" t="s">
        <v>1</v>
      </c>
    </row>
    <row r="29" spans="1:8" x14ac:dyDescent="0.2">
      <c r="A29" s="21" t="s">
        <v>40</v>
      </c>
      <c r="B29" s="10" t="s">
        <v>41</v>
      </c>
      <c r="C29" s="11">
        <f>SUM(C30)</f>
        <v>0</v>
      </c>
      <c r="D29" s="11">
        <f>SUM(D30)</f>
        <v>0</v>
      </c>
      <c r="E29" s="11">
        <f>SUM(E30)</f>
        <v>0</v>
      </c>
      <c r="F29" s="11">
        <f>SUM(F30)</f>
        <v>0</v>
      </c>
      <c r="G29" s="11">
        <f>SUM(G30)</f>
        <v>0</v>
      </c>
      <c r="H29" s="20">
        <v>0</v>
      </c>
    </row>
    <row r="30" spans="1:8" x14ac:dyDescent="0.2">
      <c r="A30" s="21" t="s">
        <v>42</v>
      </c>
      <c r="B30" s="10" t="s">
        <v>43</v>
      </c>
      <c r="C30" s="19">
        <v>0</v>
      </c>
      <c r="D30" s="19">
        <v>0</v>
      </c>
      <c r="E30" s="19">
        <v>0</v>
      </c>
      <c r="F30" s="11">
        <v>0</v>
      </c>
      <c r="G30" s="11">
        <v>0</v>
      </c>
      <c r="H30" s="20">
        <v>0</v>
      </c>
    </row>
    <row r="31" spans="1:8" x14ac:dyDescent="0.2">
      <c r="A31" s="9"/>
      <c r="B31" s="10"/>
      <c r="C31" s="19"/>
      <c r="D31" s="19"/>
      <c r="E31" s="19"/>
      <c r="F31" s="11"/>
      <c r="G31" s="11"/>
      <c r="H31" s="20" t="s">
        <v>1</v>
      </c>
    </row>
    <row r="32" spans="1:8" x14ac:dyDescent="0.2">
      <c r="A32" s="21" t="s">
        <v>44</v>
      </c>
      <c r="B32" s="10" t="s">
        <v>45</v>
      </c>
      <c r="C32" s="11">
        <f>SUM(C34+C37)</f>
        <v>252700</v>
      </c>
      <c r="D32" s="11">
        <f>SUM(D34+D37)</f>
        <v>252700</v>
      </c>
      <c r="E32" s="11">
        <f>SUM(E34+E37)</f>
        <v>232700</v>
      </c>
      <c r="F32" s="11">
        <f>SUM(F34+F37)</f>
        <v>454224.32</v>
      </c>
      <c r="G32" s="11">
        <f>SUM(G34+G37)</f>
        <v>1442.87</v>
      </c>
      <c r="H32" s="20">
        <f>SUM(F32/E32)</f>
        <v>1.9519738719381179</v>
      </c>
    </row>
    <row r="33" spans="1:8" x14ac:dyDescent="0.2">
      <c r="A33" s="9"/>
      <c r="B33" s="10"/>
      <c r="C33" s="19"/>
      <c r="D33" s="19"/>
      <c r="E33" s="19"/>
      <c r="F33" s="11"/>
      <c r="G33" s="11"/>
      <c r="H33" s="20" t="s">
        <v>1</v>
      </c>
    </row>
    <row r="34" spans="1:8" x14ac:dyDescent="0.2">
      <c r="A34" s="21" t="s">
        <v>46</v>
      </c>
      <c r="B34" s="10" t="s">
        <v>47</v>
      </c>
      <c r="C34" s="11">
        <f>SUM(C35)</f>
        <v>12700</v>
      </c>
      <c r="D34" s="11">
        <f>SUM(D35)</f>
        <v>12700</v>
      </c>
      <c r="E34" s="11">
        <f>SUM(E35)</f>
        <v>12700</v>
      </c>
      <c r="F34" s="11">
        <f>SUM(F35)</f>
        <v>9049.02</v>
      </c>
      <c r="G34" s="11">
        <f>SUM(G35)</f>
        <v>951</v>
      </c>
      <c r="H34" s="20">
        <f>SUM(F34/E34)</f>
        <v>0.71252125984251968</v>
      </c>
    </row>
    <row r="35" spans="1:8" x14ac:dyDescent="0.2">
      <c r="A35" s="21" t="s">
        <v>48</v>
      </c>
      <c r="B35" s="10" t="s">
        <v>49</v>
      </c>
      <c r="C35" s="19">
        <v>12700</v>
      </c>
      <c r="D35" s="19">
        <v>12700</v>
      </c>
      <c r="E35" s="19">
        <v>12700</v>
      </c>
      <c r="F35" s="11">
        <v>9049.02</v>
      </c>
      <c r="G35" s="11">
        <v>951</v>
      </c>
      <c r="H35" s="20">
        <f>SUM(F35/E35)</f>
        <v>0.71252125984251968</v>
      </c>
    </row>
    <row r="36" spans="1:8" x14ac:dyDescent="0.2">
      <c r="A36" s="21"/>
      <c r="B36" s="10"/>
      <c r="C36" s="19"/>
      <c r="D36" s="19"/>
      <c r="E36" s="19"/>
      <c r="F36" s="25" t="s">
        <v>1</v>
      </c>
      <c r="G36" s="11"/>
      <c r="H36" s="20" t="s">
        <v>1</v>
      </c>
    </row>
    <row r="37" spans="1:8" x14ac:dyDescent="0.2">
      <c r="A37" s="26" t="s">
        <v>50</v>
      </c>
      <c r="B37" s="10" t="s">
        <v>51</v>
      </c>
      <c r="C37" s="11">
        <f>SUM(C38)</f>
        <v>240000</v>
      </c>
      <c r="D37" s="11">
        <f>SUM(D38)</f>
        <v>240000</v>
      </c>
      <c r="E37" s="11">
        <f>SUM(E38)</f>
        <v>220000</v>
      </c>
      <c r="F37" s="11">
        <f>SUM(F38)</f>
        <v>445175.3</v>
      </c>
      <c r="G37" s="11">
        <f>SUM(G38)</f>
        <v>491.87</v>
      </c>
      <c r="H37" s="20">
        <f>SUM(F37/E37)</f>
        <v>2.023524090909091</v>
      </c>
    </row>
    <row r="38" spans="1:8" x14ac:dyDescent="0.2">
      <c r="A38" s="21" t="s">
        <v>52</v>
      </c>
      <c r="B38" s="10" t="s">
        <v>53</v>
      </c>
      <c r="C38" s="19">
        <v>240000</v>
      </c>
      <c r="D38" s="19">
        <v>240000</v>
      </c>
      <c r="E38" s="19">
        <v>220000</v>
      </c>
      <c r="F38" s="11">
        <v>445175.3</v>
      </c>
      <c r="G38" s="11">
        <v>491.87</v>
      </c>
      <c r="H38" s="20">
        <f>SUM(F38/E38)</f>
        <v>2.023524090909091</v>
      </c>
    </row>
    <row r="39" spans="1:8" x14ac:dyDescent="0.2">
      <c r="A39" s="21"/>
      <c r="B39" s="10"/>
      <c r="C39" s="19"/>
      <c r="D39" s="19"/>
      <c r="E39" s="19"/>
      <c r="F39" s="25"/>
      <c r="G39" s="11"/>
      <c r="H39" s="20" t="s">
        <v>1</v>
      </c>
    </row>
    <row r="40" spans="1:8" x14ac:dyDescent="0.2">
      <c r="A40" s="21" t="s">
        <v>54</v>
      </c>
      <c r="B40" s="10" t="s">
        <v>55</v>
      </c>
      <c r="C40" s="11">
        <f t="shared" ref="C40:G41" si="1">SUM(C41)</f>
        <v>341710</v>
      </c>
      <c r="D40" s="11">
        <f t="shared" si="1"/>
        <v>341710</v>
      </c>
      <c r="E40" s="11">
        <f t="shared" si="1"/>
        <v>313225</v>
      </c>
      <c r="F40" s="11">
        <f t="shared" si="1"/>
        <v>554933.69999999995</v>
      </c>
      <c r="G40" s="11">
        <f t="shared" si="1"/>
        <v>149476.6</v>
      </c>
      <c r="H40" s="20">
        <f>SUM(F40/E40)</f>
        <v>1.7716775480884346</v>
      </c>
    </row>
    <row r="41" spans="1:8" x14ac:dyDescent="0.2">
      <c r="A41" s="21" t="s">
        <v>56</v>
      </c>
      <c r="B41" s="10" t="s">
        <v>55</v>
      </c>
      <c r="C41" s="19">
        <f t="shared" si="1"/>
        <v>341710</v>
      </c>
      <c r="D41" s="19">
        <f t="shared" si="1"/>
        <v>341710</v>
      </c>
      <c r="E41" s="19">
        <f t="shared" si="1"/>
        <v>313225</v>
      </c>
      <c r="F41" s="19">
        <f t="shared" si="1"/>
        <v>554933.69999999995</v>
      </c>
      <c r="G41" s="19">
        <f t="shared" si="1"/>
        <v>149476.6</v>
      </c>
      <c r="H41" s="20">
        <f>SUM(F41/E41)</f>
        <v>1.7716775480884346</v>
      </c>
    </row>
    <row r="42" spans="1:8" x14ac:dyDescent="0.2">
      <c r="A42" s="21" t="s">
        <v>57</v>
      </c>
      <c r="B42" s="10" t="s">
        <v>58</v>
      </c>
      <c r="C42" s="19">
        <v>341710</v>
      </c>
      <c r="D42" s="19">
        <v>341710</v>
      </c>
      <c r="E42" s="19">
        <v>313225</v>
      </c>
      <c r="F42" s="11">
        <v>554933.69999999995</v>
      </c>
      <c r="G42" s="11">
        <v>149476.6</v>
      </c>
      <c r="H42" s="20">
        <f>SUM(F42/E42)</f>
        <v>1.7716775480884346</v>
      </c>
    </row>
    <row r="43" spans="1:8" x14ac:dyDescent="0.2">
      <c r="A43" s="21"/>
      <c r="B43" s="10"/>
      <c r="C43" s="19"/>
      <c r="D43" s="19"/>
      <c r="E43" s="19"/>
      <c r="F43" s="11"/>
      <c r="G43" s="11"/>
      <c r="H43" s="20" t="s">
        <v>1</v>
      </c>
    </row>
    <row r="44" spans="1:8" x14ac:dyDescent="0.2">
      <c r="A44" s="21" t="s">
        <v>59</v>
      </c>
      <c r="B44" s="10" t="s">
        <v>60</v>
      </c>
      <c r="C44" s="19">
        <f>SUM(C45)</f>
        <v>0</v>
      </c>
      <c r="D44" s="19">
        <f>SUM(D45)</f>
        <v>0</v>
      </c>
      <c r="E44" s="19">
        <f>SUM(E45)</f>
        <v>0</v>
      </c>
      <c r="F44" s="19">
        <f>SUM(F45)</f>
        <v>0</v>
      </c>
      <c r="G44" s="19">
        <f>SUM(G45)</f>
        <v>0</v>
      </c>
      <c r="H44" s="20">
        <v>0</v>
      </c>
    </row>
    <row r="45" spans="1:8" x14ac:dyDescent="0.2">
      <c r="A45" s="21" t="s">
        <v>61</v>
      </c>
      <c r="B45" s="10" t="s">
        <v>62</v>
      </c>
      <c r="C45" s="19">
        <v>0</v>
      </c>
      <c r="D45" s="19">
        <v>0</v>
      </c>
      <c r="E45" s="19">
        <v>0</v>
      </c>
      <c r="F45" s="19">
        <v>0</v>
      </c>
      <c r="G45" s="11">
        <v>0</v>
      </c>
      <c r="H45" s="20">
        <v>0</v>
      </c>
    </row>
    <row r="46" spans="1:8" x14ac:dyDescent="0.2">
      <c r="A46" s="9"/>
      <c r="B46" s="10"/>
      <c r="C46" s="19"/>
      <c r="D46" s="19"/>
      <c r="E46" s="19"/>
      <c r="F46" s="11"/>
      <c r="G46" s="11"/>
      <c r="H46" s="20" t="s">
        <v>1</v>
      </c>
    </row>
    <row r="47" spans="1:8" x14ac:dyDescent="0.2">
      <c r="A47" s="17" t="s">
        <v>63</v>
      </c>
      <c r="B47" s="18" t="s">
        <v>64</v>
      </c>
      <c r="C47" s="19">
        <f>SUM(C48+C52)</f>
        <v>3497923</v>
      </c>
      <c r="D47" s="19">
        <f>SUM(D48+D52)</f>
        <v>3497923</v>
      </c>
      <c r="E47" s="19">
        <f>SUM(E48+E52)</f>
        <v>3478354</v>
      </c>
      <c r="F47" s="19">
        <f>SUM(F48+F52)</f>
        <v>2577378</v>
      </c>
      <c r="G47" s="19">
        <f>SUM(G48+G52)</f>
        <v>0</v>
      </c>
      <c r="H47" s="20">
        <f>SUM(F47/E47)</f>
        <v>0.74097633535862073</v>
      </c>
    </row>
    <row r="48" spans="1:8" x14ac:dyDescent="0.2">
      <c r="A48" s="21" t="s">
        <v>65</v>
      </c>
      <c r="B48" s="10" t="s">
        <v>66</v>
      </c>
      <c r="C48" s="19">
        <f>SUM(C49)</f>
        <v>3497923</v>
      </c>
      <c r="D48" s="19">
        <f>SUM(D49)</f>
        <v>3497923</v>
      </c>
      <c r="E48" s="19">
        <f t="shared" ref="E48:G49" si="2">SUM(E49)</f>
        <v>3478354</v>
      </c>
      <c r="F48" s="19">
        <f t="shared" si="2"/>
        <v>2577378</v>
      </c>
      <c r="G48" s="19">
        <f t="shared" si="2"/>
        <v>0</v>
      </c>
      <c r="H48" s="20">
        <f>SUM(F48/E48)</f>
        <v>0.74097633535862073</v>
      </c>
    </row>
    <row r="49" spans="1:8" x14ac:dyDescent="0.2">
      <c r="A49" s="26" t="s">
        <v>67</v>
      </c>
      <c r="B49" s="10" t="s">
        <v>68</v>
      </c>
      <c r="C49" s="19">
        <f>SUM(C50)</f>
        <v>3497923</v>
      </c>
      <c r="D49" s="19">
        <f>SUM(D50)</f>
        <v>3497923</v>
      </c>
      <c r="E49" s="19">
        <f t="shared" si="2"/>
        <v>3478354</v>
      </c>
      <c r="F49" s="19">
        <f t="shared" si="2"/>
        <v>2577378</v>
      </c>
      <c r="G49" s="19">
        <f t="shared" si="2"/>
        <v>0</v>
      </c>
      <c r="H49" s="20">
        <f>SUM(F49/E49)</f>
        <v>0.74097633535862073</v>
      </c>
    </row>
    <row r="50" spans="1:8" x14ac:dyDescent="0.2">
      <c r="A50" s="26" t="s">
        <v>69</v>
      </c>
      <c r="B50" s="10" t="s">
        <v>70</v>
      </c>
      <c r="C50" s="19">
        <v>3497923</v>
      </c>
      <c r="D50" s="19">
        <v>3497923</v>
      </c>
      <c r="E50" s="19">
        <v>3478354</v>
      </c>
      <c r="F50" s="11">
        <v>2577378</v>
      </c>
      <c r="G50" s="11">
        <v>0</v>
      </c>
      <c r="H50" s="20">
        <f>SUM(F50/E50)</f>
        <v>0.74097633535862073</v>
      </c>
    </row>
    <row r="51" spans="1:8" x14ac:dyDescent="0.2">
      <c r="A51" s="26"/>
      <c r="B51" s="10"/>
      <c r="C51" s="19"/>
      <c r="D51" s="19"/>
      <c r="E51" s="19"/>
      <c r="F51" s="11"/>
      <c r="G51" s="11"/>
      <c r="H51" s="20" t="s">
        <v>1</v>
      </c>
    </row>
    <row r="52" spans="1:8" x14ac:dyDescent="0.2">
      <c r="A52" s="26" t="s">
        <v>71</v>
      </c>
      <c r="B52" s="10" t="s">
        <v>72</v>
      </c>
      <c r="C52" s="19">
        <f>SUM(C53)</f>
        <v>0</v>
      </c>
      <c r="D52" s="19">
        <f>SUM(D53)</f>
        <v>0</v>
      </c>
      <c r="E52" s="19">
        <f>SUM(E53)</f>
        <v>0</v>
      </c>
      <c r="F52" s="19">
        <f>SUM(F53)</f>
        <v>0</v>
      </c>
      <c r="G52" s="19">
        <f>SUM(G53)</f>
        <v>0</v>
      </c>
      <c r="H52" s="20">
        <v>0</v>
      </c>
    </row>
    <row r="53" spans="1:8" x14ac:dyDescent="0.2">
      <c r="A53" s="27" t="s">
        <v>73</v>
      </c>
      <c r="B53" s="28" t="s">
        <v>74</v>
      </c>
      <c r="C53" s="29">
        <v>0</v>
      </c>
      <c r="D53" s="29">
        <v>0</v>
      </c>
      <c r="E53" s="29">
        <v>0</v>
      </c>
      <c r="F53" s="30">
        <v>0</v>
      </c>
      <c r="G53" s="30">
        <v>0</v>
      </c>
      <c r="H53" s="31">
        <v>0</v>
      </c>
    </row>
    <row r="54" spans="1:8" x14ac:dyDescent="0.2">
      <c r="A54" s="1" t="s">
        <v>77</v>
      </c>
      <c r="B54" s="32"/>
      <c r="C54" s="32"/>
      <c r="D54" s="32"/>
      <c r="E54" s="32"/>
      <c r="F54" s="32"/>
      <c r="G54" s="32"/>
      <c r="H54" s="33"/>
    </row>
    <row r="55" spans="1:8" x14ac:dyDescent="0.2">
      <c r="A55" s="1" t="s">
        <v>75</v>
      </c>
    </row>
    <row r="56" spans="1:8" x14ac:dyDescent="0.2">
      <c r="A56" s="1" t="s">
        <v>1</v>
      </c>
    </row>
  </sheetData>
  <mergeCells count="7">
    <mergeCell ref="A9:B9"/>
    <mergeCell ref="A1:H1"/>
    <mergeCell ref="A2:H2"/>
    <mergeCell ref="A3:H3"/>
    <mergeCell ref="A4:H4"/>
    <mergeCell ref="A6:B7"/>
    <mergeCell ref="H6:H7"/>
  </mergeCells>
  <pageMargins left="0.25" right="0.25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2025-11-18T15:29:48Z</cp:lastPrinted>
  <dcterms:created xsi:type="dcterms:W3CDTF">2012-01-19T12:42:17Z</dcterms:created>
  <dcterms:modified xsi:type="dcterms:W3CDTF">2025-12-04T21:24:13Z</dcterms:modified>
</cp:coreProperties>
</file>