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ocuments\2025\Cuadros de Ejecución\"/>
    </mc:Choice>
  </mc:AlternateContent>
  <bookViews>
    <workbookView xWindow="0" yWindow="0" windowWidth="23040" windowHeight="8775"/>
  </bookViews>
  <sheets>
    <sheet name="EJECUCION x PROGRAMA" sheetId="1" r:id="rId1"/>
  </sheets>
  <calcPr calcId="162913"/>
</workbook>
</file>

<file path=xl/calcChain.xml><?xml version="1.0" encoding="utf-8"?>
<calcChain xmlns="http://schemas.openxmlformats.org/spreadsheetml/2006/main">
  <c r="J16" i="1" l="1"/>
  <c r="J17" i="1"/>
  <c r="J19" i="1"/>
  <c r="J20" i="1"/>
  <c r="J21" i="1"/>
  <c r="J22" i="1"/>
  <c r="I15" i="1"/>
  <c r="G15" i="1"/>
  <c r="F15" i="1"/>
  <c r="E15" i="1"/>
  <c r="D15" i="1"/>
  <c r="C15" i="1"/>
  <c r="B15" i="1"/>
  <c r="H17" i="1"/>
  <c r="J15" i="1" l="1"/>
  <c r="H22" i="1"/>
  <c r="H21" i="1"/>
  <c r="H20" i="1"/>
  <c r="H19" i="1"/>
  <c r="I18" i="1"/>
  <c r="I14" i="1" s="1"/>
  <c r="G18" i="1"/>
  <c r="G14" i="1" s="1"/>
  <c r="F18" i="1"/>
  <c r="F14" i="1" s="1"/>
  <c r="E18" i="1"/>
  <c r="D18" i="1"/>
  <c r="C18" i="1"/>
  <c r="B18" i="1"/>
  <c r="B14" i="1" s="1"/>
  <c r="H16" i="1"/>
  <c r="H15" i="1" s="1"/>
  <c r="D14" i="1"/>
  <c r="J13" i="1"/>
  <c r="H13" i="1"/>
  <c r="J12" i="1"/>
  <c r="H12" i="1"/>
  <c r="J11" i="1"/>
  <c r="H11" i="1"/>
  <c r="J10" i="1"/>
  <c r="H10" i="1"/>
  <c r="J9" i="1"/>
  <c r="H9" i="1"/>
  <c r="I8" i="1"/>
  <c r="G8" i="1"/>
  <c r="F8" i="1"/>
  <c r="E8" i="1"/>
  <c r="D8" i="1"/>
  <c r="C8" i="1"/>
  <c r="B8" i="1"/>
  <c r="J18" i="1" l="1"/>
  <c r="J8" i="1"/>
  <c r="I7" i="1"/>
  <c r="H18" i="1"/>
  <c r="H14" i="1" s="1"/>
  <c r="G7" i="1"/>
  <c r="B7" i="1"/>
  <c r="F7" i="1"/>
  <c r="D7" i="1"/>
  <c r="C14" i="1"/>
  <c r="C7" i="1" s="1"/>
  <c r="H8" i="1"/>
  <c r="E14" i="1"/>
  <c r="E7" i="1" l="1"/>
  <c r="J7" i="1" s="1"/>
  <c r="J14" i="1"/>
  <c r="H7" i="1"/>
</calcChain>
</file>

<file path=xl/sharedStrings.xml><?xml version="1.0" encoding="utf-8"?>
<sst xmlns="http://schemas.openxmlformats.org/spreadsheetml/2006/main" count="35" uniqueCount="32">
  <si>
    <t>PROGRAMA</t>
  </si>
  <si>
    <t>MODIFICADO</t>
  </si>
  <si>
    <t>INVERSIÓN</t>
  </si>
  <si>
    <t>FUNCIONAMIENTO</t>
  </si>
  <si>
    <t xml:space="preserve">          Construcciones y Reparaciones</t>
  </si>
  <si>
    <t xml:space="preserve">           Suministro y Equipamiento</t>
  </si>
  <si>
    <t>TOTAL</t>
  </si>
  <si>
    <t xml:space="preserve">Servicios de Habilitación </t>
  </si>
  <si>
    <t>Producción y Capacitación Laboral</t>
  </si>
  <si>
    <t>Transferencias Varias</t>
  </si>
  <si>
    <t>INSTITUTO PANAMEÑO DE HABILITACIÒN ESPECIAL</t>
  </si>
  <si>
    <t>DEPARTAMENTO DE PRESUPUESTO</t>
  </si>
  <si>
    <t xml:space="preserve"> </t>
  </si>
  <si>
    <t>EJECUCIÓN PRESUPUESTARIA x PROGRAMA</t>
  </si>
  <si>
    <t>%          ANUAL</t>
  </si>
  <si>
    <t>1.40.11.00.08 - Reparación de Aulas IPHE</t>
  </si>
  <si>
    <t>1.40.13.00.07 - Habilitación Especial en la Vida Comunitaria</t>
  </si>
  <si>
    <t>1.40.13.00.08 - Habilitación Equiparación de Oportunidades</t>
  </si>
  <si>
    <t>SALDO DEL ASIGNADO</t>
  </si>
  <si>
    <t>Dirección y Administración General</t>
  </si>
  <si>
    <t>Servicios de Apoyo Técnicos</t>
  </si>
  <si>
    <r>
      <t xml:space="preserve">ASIGNADO                  </t>
    </r>
    <r>
      <rPr>
        <sz val="12"/>
        <rFont val="Century Gothic"/>
        <family val="2"/>
      </rPr>
      <t xml:space="preserve"> </t>
    </r>
  </si>
  <si>
    <t>LEY</t>
  </si>
  <si>
    <t>1.40.13.00.02 - Equipamiento de Centros Educativos</t>
  </si>
  <si>
    <t>CONTRATOS EN EJECUCIÓN</t>
  </si>
  <si>
    <t>DEVENGADO</t>
  </si>
  <si>
    <t>PAGADO</t>
  </si>
  <si>
    <t xml:space="preserve">1.40.13.00.06 - Fortalecimiento de la Investig. y Capacitación </t>
  </si>
  <si>
    <t>COMPROMETIDO</t>
  </si>
  <si>
    <t>1.40.11.01.58 - Construcción Sede Regional Panamá Norte</t>
  </si>
  <si>
    <t>Obs,  Contención del Gasto al IPHE  B/. 3,877,225.54 según Resolución de Gabinete No. 57 del 10 de junio de 2025, Circular MEF-2025-39243 del 16 de junio 2025</t>
  </si>
  <si>
    <t>NOVIEMBRE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</si>
</sst>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B/.-180A]\ #,##0.00"/>
  </numFmts>
  <fonts count="10" x14ac:knownFonts="1">
    <font>
      <sz val="10"/>
      <name val="Arial"/>
    </font>
    <font>
      <sz val="10"/>
      <name val="Century Gothic"/>
      <family val="2"/>
    </font>
    <font>
      <b/>
      <sz val="10"/>
      <name val="Century Gothic"/>
      <family val="2"/>
    </font>
    <font>
      <b/>
      <sz val="12"/>
      <name val="Century Gothic"/>
      <family val="2"/>
    </font>
    <font>
      <sz val="12"/>
      <name val="Century Gothic"/>
      <family val="2"/>
    </font>
    <font>
      <sz val="8"/>
      <name val="Arial"/>
      <family val="2"/>
    </font>
    <font>
      <b/>
      <u/>
      <sz val="12"/>
      <name val="Century Gothic"/>
      <family val="2"/>
    </font>
    <font>
      <sz val="11"/>
      <color theme="1"/>
      <name val="Calibri"/>
      <family val="2"/>
      <scheme val="minor"/>
    </font>
    <font>
      <sz val="12"/>
      <color theme="1"/>
      <name val="Century Gothic"/>
      <family val="2"/>
    </font>
    <font>
      <b/>
      <sz val="12"/>
      <color indexed="8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5" tint="0.59999389629810485"/>
        <bgColor indexed="64"/>
      </patternFill>
    </fill>
  </fills>
  <borders count="14">
    <border>
      <left/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ashed">
        <color indexed="55"/>
      </top>
      <bottom style="dashed">
        <color indexed="55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auto="1"/>
      </left>
      <right style="double">
        <color auto="1"/>
      </right>
      <top style="dashed">
        <color indexed="55"/>
      </top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 style="dashed">
        <color indexed="55"/>
      </bottom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indexed="64"/>
      </left>
      <right/>
      <top style="dashed">
        <color indexed="55"/>
      </top>
      <bottom style="dashed">
        <color indexed="55"/>
      </bottom>
      <diagonal/>
    </border>
    <border>
      <left/>
      <right style="double">
        <color indexed="64"/>
      </right>
      <top style="dashed">
        <color indexed="55"/>
      </top>
      <bottom style="dashed">
        <color indexed="55"/>
      </bottom>
      <diagonal/>
    </border>
    <border>
      <left/>
      <right/>
      <top style="double">
        <color indexed="64"/>
      </top>
      <bottom/>
      <diagonal/>
    </border>
  </borders>
  <cellStyleXfs count="2">
    <xf numFmtId="0" fontId="0" fillId="0" borderId="0"/>
    <xf numFmtId="0" fontId="7" fillId="0" borderId="0"/>
  </cellStyleXfs>
  <cellXfs count="40">
    <xf numFmtId="0" fontId="0" fillId="0" borderId="0" xfId="0"/>
    <xf numFmtId="0" fontId="1" fillId="0" borderId="0" xfId="0" applyFont="1"/>
    <xf numFmtId="0" fontId="4" fillId="0" borderId="0" xfId="0" applyFont="1"/>
    <xf numFmtId="0" fontId="4" fillId="0" borderId="1" xfId="0" applyFont="1" applyBorder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9" fontId="4" fillId="0" borderId="0" xfId="0" applyNumberFormat="1" applyFont="1"/>
    <xf numFmtId="9" fontId="3" fillId="2" borderId="2" xfId="0" applyNumberFormat="1" applyFont="1" applyFill="1" applyBorder="1" applyAlignment="1">
      <alignment horizontal="center" vertical="center" wrapText="1"/>
    </xf>
    <xf numFmtId="9" fontId="4" fillId="0" borderId="1" xfId="0" applyNumberFormat="1" applyFont="1" applyBorder="1"/>
    <xf numFmtId="9" fontId="1" fillId="0" borderId="0" xfId="0" applyNumberFormat="1" applyFont="1"/>
    <xf numFmtId="0" fontId="6" fillId="3" borderId="3" xfId="0" applyFont="1" applyFill="1" applyBorder="1" applyAlignment="1">
      <alignment horizontal="center" vertical="center"/>
    </xf>
    <xf numFmtId="164" fontId="6" fillId="3" borderId="3" xfId="0" applyNumberFormat="1" applyFont="1" applyFill="1" applyBorder="1" applyAlignment="1">
      <alignment horizontal="right" vertical="center"/>
    </xf>
    <xf numFmtId="0" fontId="3" fillId="3" borderId="4" xfId="0" applyFont="1" applyFill="1" applyBorder="1" applyAlignment="1">
      <alignment vertical="center"/>
    </xf>
    <xf numFmtId="4" fontId="3" fillId="3" borderId="4" xfId="0" applyNumberFormat="1" applyFont="1" applyFill="1" applyBorder="1" applyAlignment="1">
      <alignment horizontal="right" vertical="center"/>
    </xf>
    <xf numFmtId="9" fontId="3" fillId="3" borderId="4" xfId="0" applyNumberFormat="1" applyFont="1" applyFill="1" applyBorder="1" applyAlignment="1">
      <alignment horizontal="right" vertical="center"/>
    </xf>
    <xf numFmtId="0" fontId="4" fillId="0" borderId="5" xfId="0" applyFont="1" applyBorder="1"/>
    <xf numFmtId="4" fontId="3" fillId="0" borderId="7" xfId="0" applyNumberFormat="1" applyFont="1" applyBorder="1" applyAlignment="1">
      <alignment vertical="center"/>
    </xf>
    <xf numFmtId="4" fontId="3" fillId="0" borderId="9" xfId="0" applyNumberFormat="1" applyFont="1" applyBorder="1" applyAlignment="1">
      <alignment vertical="center"/>
    </xf>
    <xf numFmtId="4" fontId="3" fillId="0" borderId="10" xfId="0" applyNumberFormat="1" applyFont="1" applyBorder="1" applyAlignment="1">
      <alignment vertical="center"/>
    </xf>
    <xf numFmtId="4" fontId="3" fillId="3" borderId="11" xfId="0" applyNumberFormat="1" applyFont="1" applyFill="1" applyBorder="1" applyAlignment="1">
      <alignment horizontal="right" vertical="center"/>
    </xf>
    <xf numFmtId="4" fontId="3" fillId="3" borderId="12" xfId="0" applyNumberFormat="1" applyFont="1" applyFill="1" applyBorder="1" applyAlignment="1">
      <alignment horizontal="right" vertical="center"/>
    </xf>
    <xf numFmtId="0" fontId="3" fillId="0" borderId="0" xfId="0" applyFont="1"/>
    <xf numFmtId="4" fontId="8" fillId="0" borderId="0" xfId="0" applyNumberFormat="1" applyFont="1" applyAlignment="1">
      <alignment vertical="center" wrapText="1"/>
    </xf>
    <xf numFmtId="4" fontId="8" fillId="0" borderId="7" xfId="0" applyNumberFormat="1" applyFont="1" applyBorder="1" applyAlignment="1">
      <alignment vertical="center"/>
    </xf>
    <xf numFmtId="4" fontId="8" fillId="0" borderId="6" xfId="0" applyNumberFormat="1" applyFont="1" applyBorder="1" applyAlignment="1">
      <alignment vertical="center"/>
    </xf>
    <xf numFmtId="4" fontId="8" fillId="0" borderId="8" xfId="0" applyNumberFormat="1" applyFont="1" applyBorder="1" applyAlignment="1">
      <alignment vertical="center"/>
    </xf>
    <xf numFmtId="4" fontId="8" fillId="0" borderId="0" xfId="0" applyNumberFormat="1" applyFont="1" applyAlignment="1">
      <alignment vertical="center"/>
    </xf>
    <xf numFmtId="0" fontId="4" fillId="0" borderId="7" xfId="0" applyFont="1" applyBorder="1" applyAlignment="1">
      <alignment vertical="center"/>
    </xf>
    <xf numFmtId="4" fontId="4" fillId="0" borderId="7" xfId="0" applyNumberFormat="1" applyFont="1" applyBorder="1" applyAlignment="1">
      <alignment vertical="center" wrapText="1"/>
    </xf>
    <xf numFmtId="9" fontId="4" fillId="0" borderId="7" xfId="0" applyNumberFormat="1" applyFont="1" applyBorder="1" applyAlignment="1">
      <alignment horizontal="right" vertical="center"/>
    </xf>
    <xf numFmtId="0" fontId="3" fillId="0" borderId="7" xfId="0" applyFont="1" applyBorder="1" applyAlignment="1">
      <alignment vertical="center"/>
    </xf>
    <xf numFmtId="9" fontId="3" fillId="0" borderId="7" xfId="0" applyNumberFormat="1" applyFont="1" applyBorder="1" applyAlignment="1">
      <alignment horizontal="right" vertical="center"/>
    </xf>
    <xf numFmtId="4" fontId="4" fillId="0" borderId="7" xfId="0" applyNumberFormat="1" applyFont="1" applyBorder="1" applyAlignment="1">
      <alignment vertical="center"/>
    </xf>
    <xf numFmtId="4" fontId="9" fillId="0" borderId="0" xfId="0" applyNumberFormat="1" applyFont="1" applyAlignment="1">
      <alignment horizontal="left"/>
    </xf>
    <xf numFmtId="0" fontId="3" fillId="0" borderId="0" xfId="0" applyFont="1" applyAlignment="1">
      <alignment vertical="center"/>
    </xf>
    <xf numFmtId="49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13" xfId="0" applyFont="1" applyBorder="1" applyAlignment="1">
      <alignment horizontal="left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8"/>
  <sheetViews>
    <sheetView tabSelected="1" zoomScale="80" workbookViewId="0">
      <selection activeCell="F26" sqref="F26"/>
    </sheetView>
  </sheetViews>
  <sheetFormatPr baseColWidth="10" defaultColWidth="11.42578125" defaultRowHeight="13.5" x14ac:dyDescent="0.25"/>
  <cols>
    <col min="1" max="1" width="66.28515625" style="1" customWidth="1"/>
    <col min="2" max="4" width="19.5703125" style="1" customWidth="1"/>
    <col min="5" max="7" width="20.28515625" style="1" customWidth="1"/>
    <col min="8" max="9" width="19.7109375" style="1" customWidth="1"/>
    <col min="10" max="10" width="10.140625" style="11" customWidth="1"/>
    <col min="11" max="16384" width="11.42578125" style="1"/>
  </cols>
  <sheetData>
    <row r="1" spans="1:10" ht="15.75" x14ac:dyDescent="0.25">
      <c r="A1" s="38" t="s">
        <v>10</v>
      </c>
      <c r="B1" s="38"/>
      <c r="C1" s="38"/>
      <c r="D1" s="38"/>
      <c r="E1" s="38"/>
      <c r="F1" s="38"/>
      <c r="G1" s="38"/>
      <c r="H1" s="38"/>
      <c r="I1" s="38"/>
      <c r="J1" s="38"/>
    </row>
    <row r="2" spans="1:10" ht="15.75" x14ac:dyDescent="0.25">
      <c r="A2" s="38" t="s">
        <v>11</v>
      </c>
      <c r="B2" s="38"/>
      <c r="C2" s="38"/>
      <c r="D2" s="38"/>
      <c r="E2" s="38"/>
      <c r="F2" s="38"/>
      <c r="G2" s="38"/>
      <c r="H2" s="38"/>
      <c r="I2" s="38"/>
      <c r="J2" s="38"/>
    </row>
    <row r="3" spans="1:10" ht="15.75" x14ac:dyDescent="0.25">
      <c r="A3" s="38" t="s">
        <v>13</v>
      </c>
      <c r="B3" s="38"/>
      <c r="C3" s="38"/>
      <c r="D3" s="38"/>
      <c r="E3" s="38"/>
      <c r="F3" s="38"/>
      <c r="G3" s="38"/>
      <c r="H3" s="38"/>
      <c r="I3" s="38"/>
      <c r="J3" s="38"/>
    </row>
    <row r="4" spans="1:10" ht="15.75" x14ac:dyDescent="0.25">
      <c r="A4" s="37" t="s">
        <v>31</v>
      </c>
      <c r="B4" s="37"/>
      <c r="C4" s="37"/>
      <c r="D4" s="37"/>
      <c r="E4" s="37"/>
      <c r="F4" s="37"/>
      <c r="G4" s="37"/>
      <c r="H4" s="37"/>
      <c r="I4" s="37"/>
      <c r="J4" s="37"/>
    </row>
    <row r="5" spans="1:10" ht="18" thickBot="1" x14ac:dyDescent="0.35">
      <c r="A5" s="2"/>
      <c r="B5" s="2"/>
      <c r="C5" s="2"/>
      <c r="D5" s="2"/>
      <c r="E5" s="2"/>
      <c r="F5" s="2"/>
      <c r="G5" s="2"/>
      <c r="H5" s="2"/>
      <c r="I5" s="2"/>
      <c r="J5" s="8"/>
    </row>
    <row r="6" spans="1:10" ht="32.25" customHeight="1" thickTop="1" thickBot="1" x14ac:dyDescent="0.3">
      <c r="A6" s="6" t="s">
        <v>0</v>
      </c>
      <c r="B6" s="6" t="s">
        <v>22</v>
      </c>
      <c r="C6" s="6" t="s">
        <v>1</v>
      </c>
      <c r="D6" s="7" t="s">
        <v>21</v>
      </c>
      <c r="E6" s="7" t="s">
        <v>28</v>
      </c>
      <c r="F6" s="6" t="s">
        <v>25</v>
      </c>
      <c r="G6" s="6" t="s">
        <v>26</v>
      </c>
      <c r="H6" s="7" t="s">
        <v>18</v>
      </c>
      <c r="I6" s="7" t="s">
        <v>24</v>
      </c>
      <c r="J6" s="9" t="s">
        <v>14</v>
      </c>
    </row>
    <row r="7" spans="1:10" s="4" customFormat="1" ht="25.5" customHeight="1" thickTop="1" x14ac:dyDescent="0.2">
      <c r="A7" s="12" t="s">
        <v>6</v>
      </c>
      <c r="B7" s="13">
        <f t="shared" ref="B7:I7" si="0">SUM(B8+B14)</f>
        <v>79500000</v>
      </c>
      <c r="C7" s="13">
        <f t="shared" si="0"/>
        <v>79500000</v>
      </c>
      <c r="D7" s="13">
        <f t="shared" si="0"/>
        <v>72247447</v>
      </c>
      <c r="E7" s="13">
        <f t="shared" si="0"/>
        <v>64955110.929999992</v>
      </c>
      <c r="F7" s="13">
        <f t="shared" si="0"/>
        <v>64406397.550000004</v>
      </c>
      <c r="G7" s="13">
        <f t="shared" si="0"/>
        <v>62486892.259999998</v>
      </c>
      <c r="H7" s="13">
        <f>SUM(H8+H14)</f>
        <v>7292336.0699999994</v>
      </c>
      <c r="I7" s="13">
        <f t="shared" si="0"/>
        <v>633712.9800000001</v>
      </c>
      <c r="J7" s="16">
        <f t="shared" ref="J7:J13" si="1">SUM(E7/C7)</f>
        <v>0.81704542050314455</v>
      </c>
    </row>
    <row r="8" spans="1:10" s="5" customFormat="1" ht="25.5" customHeight="1" x14ac:dyDescent="0.2">
      <c r="A8" s="14" t="s">
        <v>3</v>
      </c>
      <c r="B8" s="15">
        <f t="shared" ref="B8:I8" si="2">SUM(B9:B13)</f>
        <v>76002077</v>
      </c>
      <c r="C8" s="15">
        <f t="shared" si="2"/>
        <v>75691277</v>
      </c>
      <c r="D8" s="15">
        <f t="shared" si="2"/>
        <v>68558269</v>
      </c>
      <c r="E8" s="15">
        <f>SUM(E9:E13)</f>
        <v>63244121.309999995</v>
      </c>
      <c r="F8" s="15">
        <f t="shared" si="2"/>
        <v>62831942.160000004</v>
      </c>
      <c r="G8" s="15">
        <f>SUM(G9:G13)</f>
        <v>60993974.769999996</v>
      </c>
      <c r="H8" s="15">
        <f t="shared" si="2"/>
        <v>5314147.6899999995</v>
      </c>
      <c r="I8" s="15">
        <f t="shared" si="2"/>
        <v>52820.93</v>
      </c>
      <c r="J8" s="16">
        <f t="shared" si="1"/>
        <v>0.83555363070436761</v>
      </c>
    </row>
    <row r="9" spans="1:10" s="4" customFormat="1" ht="25.5" customHeight="1" x14ac:dyDescent="0.2">
      <c r="A9" s="29" t="s">
        <v>19</v>
      </c>
      <c r="B9" s="26">
        <v>9436437</v>
      </c>
      <c r="C9" s="26">
        <v>9632022</v>
      </c>
      <c r="D9" s="26">
        <v>8866850</v>
      </c>
      <c r="E9" s="26">
        <v>7688384.2599999998</v>
      </c>
      <c r="F9" s="26">
        <v>7492434.3099999996</v>
      </c>
      <c r="G9" s="26">
        <v>7016892.3700000001</v>
      </c>
      <c r="H9" s="30">
        <f>SUM(D9-E9)</f>
        <v>1178465.7400000002</v>
      </c>
      <c r="I9" s="28">
        <v>52820.93</v>
      </c>
      <c r="J9" s="31">
        <f t="shared" si="1"/>
        <v>0.79821082842211111</v>
      </c>
    </row>
    <row r="10" spans="1:10" s="4" customFormat="1" ht="25.5" customHeight="1" x14ac:dyDescent="0.2">
      <c r="A10" s="29" t="s">
        <v>7</v>
      </c>
      <c r="B10" s="25">
        <v>58560993</v>
      </c>
      <c r="C10" s="25">
        <v>58423114</v>
      </c>
      <c r="D10" s="25">
        <v>52668237</v>
      </c>
      <c r="E10" s="25">
        <v>49320880.140000001</v>
      </c>
      <c r="F10" s="25">
        <v>49277820.140000001</v>
      </c>
      <c r="G10" s="25">
        <v>48426397.020000003</v>
      </c>
      <c r="H10" s="30">
        <f>SUM(D10-E10)</f>
        <v>3347356.8599999994</v>
      </c>
      <c r="I10" s="28">
        <v>0</v>
      </c>
      <c r="J10" s="31">
        <f t="shared" si="1"/>
        <v>0.8442014942921392</v>
      </c>
    </row>
    <row r="11" spans="1:10" s="4" customFormat="1" ht="25.5" customHeight="1" x14ac:dyDescent="0.2">
      <c r="A11" s="29" t="s">
        <v>20</v>
      </c>
      <c r="B11" s="25">
        <v>5549884</v>
      </c>
      <c r="C11" s="25">
        <v>5490378</v>
      </c>
      <c r="D11" s="25">
        <v>4941193</v>
      </c>
      <c r="E11" s="25">
        <v>4431496.08</v>
      </c>
      <c r="F11" s="25">
        <v>4431496.0599999996</v>
      </c>
      <c r="G11" s="25">
        <v>4366639.33</v>
      </c>
      <c r="H11" s="30">
        <f>SUM(D11-E11)</f>
        <v>509696.91999999993</v>
      </c>
      <c r="I11" s="24">
        <v>0</v>
      </c>
      <c r="J11" s="31">
        <f t="shared" si="1"/>
        <v>0.80713861231412487</v>
      </c>
    </row>
    <row r="12" spans="1:10" s="4" customFormat="1" ht="25.5" customHeight="1" x14ac:dyDescent="0.2">
      <c r="A12" s="29" t="s">
        <v>8</v>
      </c>
      <c r="B12" s="25">
        <v>920715</v>
      </c>
      <c r="C12" s="25">
        <v>1068815</v>
      </c>
      <c r="D12" s="25">
        <v>1005041</v>
      </c>
      <c r="E12" s="25">
        <v>885731.28</v>
      </c>
      <c r="F12" s="25">
        <v>712562.1</v>
      </c>
      <c r="G12" s="25">
        <v>702544.57</v>
      </c>
      <c r="H12" s="30">
        <f>SUM(D12-E12)</f>
        <v>119309.71999999997</v>
      </c>
      <c r="I12" s="30">
        <v>0</v>
      </c>
      <c r="J12" s="31">
        <f t="shared" si="1"/>
        <v>0.82870401332316634</v>
      </c>
    </row>
    <row r="13" spans="1:10" s="4" customFormat="1" ht="25.5" customHeight="1" x14ac:dyDescent="0.2">
      <c r="A13" s="29" t="s">
        <v>9</v>
      </c>
      <c r="B13" s="27">
        <v>1534048</v>
      </c>
      <c r="C13" s="27">
        <v>1076948</v>
      </c>
      <c r="D13" s="27">
        <v>1076948</v>
      </c>
      <c r="E13" s="27">
        <v>917629.55</v>
      </c>
      <c r="F13" s="27">
        <v>917629.55</v>
      </c>
      <c r="G13" s="27">
        <v>481501.48</v>
      </c>
      <c r="H13" s="30">
        <f>SUM(D13-E13)</f>
        <v>159318.44999999995</v>
      </c>
      <c r="I13" s="30">
        <v>0</v>
      </c>
      <c r="J13" s="31">
        <f t="shared" si="1"/>
        <v>0.85206486292745798</v>
      </c>
    </row>
    <row r="14" spans="1:10" s="5" customFormat="1" ht="25.5" customHeight="1" x14ac:dyDescent="0.2">
      <c r="A14" s="14" t="s">
        <v>2</v>
      </c>
      <c r="B14" s="15">
        <f>SUM(B15+B18)</f>
        <v>3497923</v>
      </c>
      <c r="C14" s="15">
        <f t="shared" ref="C14:I14" si="3">SUM(C15+C18)</f>
        <v>3808723</v>
      </c>
      <c r="D14" s="15">
        <f t="shared" si="3"/>
        <v>3689178</v>
      </c>
      <c r="E14" s="21">
        <f t="shared" si="3"/>
        <v>1710989.62</v>
      </c>
      <c r="F14" s="15">
        <f t="shared" si="3"/>
        <v>1574455.3900000001</v>
      </c>
      <c r="G14" s="22">
        <f t="shared" si="3"/>
        <v>1492917.4899999998</v>
      </c>
      <c r="H14" s="15">
        <f t="shared" si="3"/>
        <v>1978188.38</v>
      </c>
      <c r="I14" s="15">
        <f t="shared" si="3"/>
        <v>580892.05000000005</v>
      </c>
      <c r="J14" s="16">
        <f t="shared" ref="J14:J22" si="4">SUM(E14/C14)</f>
        <v>0.4492292088450644</v>
      </c>
    </row>
    <row r="15" spans="1:10" s="5" customFormat="1" ht="25.5" customHeight="1" x14ac:dyDescent="0.2">
      <c r="A15" s="32" t="s">
        <v>4</v>
      </c>
      <c r="B15" s="18">
        <f t="shared" ref="B15:I15" si="5">SUM(B16:B17)</f>
        <v>2300000</v>
      </c>
      <c r="C15" s="18">
        <f t="shared" si="5"/>
        <v>2177291</v>
      </c>
      <c r="D15" s="18">
        <f t="shared" si="5"/>
        <v>2057746</v>
      </c>
      <c r="E15" s="19">
        <f t="shared" si="5"/>
        <v>1002933.0599999999</v>
      </c>
      <c r="F15" s="18">
        <f t="shared" si="5"/>
        <v>958658.06</v>
      </c>
      <c r="G15" s="20">
        <f t="shared" si="5"/>
        <v>906957.04999999993</v>
      </c>
      <c r="H15" s="18">
        <f t="shared" si="5"/>
        <v>1054812.94</v>
      </c>
      <c r="I15" s="18">
        <f t="shared" si="5"/>
        <v>580892.05000000005</v>
      </c>
      <c r="J15" s="33">
        <f t="shared" si="4"/>
        <v>0.46063344771093984</v>
      </c>
    </row>
    <row r="16" spans="1:10" s="5" customFormat="1" ht="25.5" customHeight="1" x14ac:dyDescent="0.2">
      <c r="A16" s="29" t="s">
        <v>15</v>
      </c>
      <c r="B16" s="25">
        <v>2210000</v>
      </c>
      <c r="C16" s="25">
        <v>2088366</v>
      </c>
      <c r="D16" s="25">
        <v>1968821</v>
      </c>
      <c r="E16" s="25">
        <v>978440.62</v>
      </c>
      <c r="F16" s="25">
        <v>944020.42</v>
      </c>
      <c r="G16" s="25">
        <v>893004.21</v>
      </c>
      <c r="H16" s="34">
        <f>SUM(D16-E16)</f>
        <v>990380.38</v>
      </c>
      <c r="I16" s="28">
        <v>580892.05000000005</v>
      </c>
      <c r="J16" s="31">
        <f t="shared" si="4"/>
        <v>0.46851970392163061</v>
      </c>
    </row>
    <row r="17" spans="1:10" s="5" customFormat="1" ht="25.5" customHeight="1" x14ac:dyDescent="0.2">
      <c r="A17" s="29" t="s">
        <v>29</v>
      </c>
      <c r="B17" s="25">
        <v>90000</v>
      </c>
      <c r="C17" s="25">
        <v>88925</v>
      </c>
      <c r="D17" s="25">
        <v>88925</v>
      </c>
      <c r="E17" s="25">
        <v>24492.44</v>
      </c>
      <c r="F17" s="25">
        <v>14637.64</v>
      </c>
      <c r="G17" s="25">
        <v>13952.84</v>
      </c>
      <c r="H17" s="34">
        <f>SUM(D17-E17)</f>
        <v>64432.56</v>
      </c>
      <c r="I17" s="28">
        <v>0</v>
      </c>
      <c r="J17" s="31">
        <f t="shared" si="4"/>
        <v>0.27542805735170084</v>
      </c>
    </row>
    <row r="18" spans="1:10" s="5" customFormat="1" ht="25.5" customHeight="1" x14ac:dyDescent="0.2">
      <c r="A18" s="32" t="s">
        <v>5</v>
      </c>
      <c r="B18" s="18">
        <f>SUM(B19:B22)</f>
        <v>1197923</v>
      </c>
      <c r="C18" s="19">
        <f t="shared" ref="C18:I18" si="6">SUM(C19:C22)</f>
        <v>1631432</v>
      </c>
      <c r="D18" s="18">
        <f t="shared" si="6"/>
        <v>1631432</v>
      </c>
      <c r="E18" s="18">
        <f t="shared" si="6"/>
        <v>708056.56</v>
      </c>
      <c r="F18" s="18">
        <f t="shared" si="6"/>
        <v>615797.32999999996</v>
      </c>
      <c r="G18" s="20">
        <f t="shared" si="6"/>
        <v>585960.43999999994</v>
      </c>
      <c r="H18" s="18">
        <f t="shared" si="6"/>
        <v>923375.44</v>
      </c>
      <c r="I18" s="18">
        <f t="shared" si="6"/>
        <v>0</v>
      </c>
      <c r="J18" s="33">
        <f t="shared" si="4"/>
        <v>0.43400923850948125</v>
      </c>
    </row>
    <row r="19" spans="1:10" s="4" customFormat="1" ht="25.5" customHeight="1" x14ac:dyDescent="0.2">
      <c r="A19" s="29" t="s">
        <v>23</v>
      </c>
      <c r="B19" s="25">
        <v>500000</v>
      </c>
      <c r="C19" s="25">
        <v>453940</v>
      </c>
      <c r="D19" s="25">
        <v>453940</v>
      </c>
      <c r="E19" s="25">
        <v>195418.43</v>
      </c>
      <c r="F19" s="25">
        <v>175070.19</v>
      </c>
      <c r="G19" s="25">
        <v>170110</v>
      </c>
      <c r="H19" s="34">
        <f>SUM(D19-E19)</f>
        <v>258521.57</v>
      </c>
      <c r="I19" s="28">
        <v>0</v>
      </c>
      <c r="J19" s="31">
        <f t="shared" si="4"/>
        <v>0.43049396395999467</v>
      </c>
    </row>
    <row r="20" spans="1:10" s="4" customFormat="1" ht="25.5" customHeight="1" x14ac:dyDescent="0.2">
      <c r="A20" s="29" t="s">
        <v>27</v>
      </c>
      <c r="B20" s="25">
        <v>300000</v>
      </c>
      <c r="C20" s="25">
        <v>402014</v>
      </c>
      <c r="D20" s="25">
        <v>402014</v>
      </c>
      <c r="E20" s="25">
        <v>118509.96</v>
      </c>
      <c r="F20" s="25">
        <v>98681.91</v>
      </c>
      <c r="G20" s="25">
        <v>86548.91</v>
      </c>
      <c r="H20" s="34">
        <f>SUM(D20-E20)</f>
        <v>283504.03999999998</v>
      </c>
      <c r="I20" s="34">
        <v>0</v>
      </c>
      <c r="J20" s="31">
        <f t="shared" si="4"/>
        <v>0.29479062918206828</v>
      </c>
    </row>
    <row r="21" spans="1:10" s="4" customFormat="1" ht="25.5" customHeight="1" x14ac:dyDescent="0.2">
      <c r="A21" s="29" t="s">
        <v>16</v>
      </c>
      <c r="B21" s="25">
        <v>200000</v>
      </c>
      <c r="C21" s="25">
        <v>296699</v>
      </c>
      <c r="D21" s="25">
        <v>296699</v>
      </c>
      <c r="E21" s="25">
        <v>125975.76</v>
      </c>
      <c r="F21" s="25">
        <v>125975.76</v>
      </c>
      <c r="G21" s="25">
        <v>113232.06</v>
      </c>
      <c r="H21" s="34">
        <f>SUM(D21-E21)</f>
        <v>170723.24</v>
      </c>
      <c r="I21" s="34">
        <v>0</v>
      </c>
      <c r="J21" s="31">
        <f t="shared" si="4"/>
        <v>0.42459111759729556</v>
      </c>
    </row>
    <row r="22" spans="1:10" s="4" customFormat="1" ht="25.5" customHeight="1" x14ac:dyDescent="0.2">
      <c r="A22" s="29" t="s">
        <v>17</v>
      </c>
      <c r="B22" s="25">
        <v>197923</v>
      </c>
      <c r="C22" s="25">
        <v>478779</v>
      </c>
      <c r="D22" s="25">
        <v>478779</v>
      </c>
      <c r="E22" s="25">
        <v>268152.40999999997</v>
      </c>
      <c r="F22" s="25">
        <v>216069.47</v>
      </c>
      <c r="G22" s="25">
        <v>216069.47</v>
      </c>
      <c r="H22" s="34">
        <f>SUM(D22-E22)</f>
        <v>210626.59000000003</v>
      </c>
      <c r="I22" s="34">
        <v>0</v>
      </c>
      <c r="J22" s="31">
        <f t="shared" si="4"/>
        <v>0.56007554633766299</v>
      </c>
    </row>
    <row r="23" spans="1:10" ht="6.75" customHeight="1" thickBot="1" x14ac:dyDescent="0.35">
      <c r="A23" s="3"/>
      <c r="B23" s="3"/>
      <c r="C23" s="3"/>
      <c r="D23" s="3"/>
      <c r="E23" s="17"/>
      <c r="F23" s="17"/>
      <c r="G23" s="17"/>
      <c r="H23" s="3"/>
      <c r="I23" s="3"/>
      <c r="J23" s="10"/>
    </row>
    <row r="24" spans="1:10" ht="18" thickTop="1" x14ac:dyDescent="0.3">
      <c r="A24" s="39" t="s">
        <v>30</v>
      </c>
      <c r="B24" s="39"/>
      <c r="C24" s="39"/>
      <c r="D24" s="39"/>
      <c r="E24" s="39"/>
      <c r="F24" s="39"/>
      <c r="G24" s="39"/>
      <c r="H24" s="39"/>
      <c r="I24" s="39"/>
      <c r="J24" s="39"/>
    </row>
    <row r="25" spans="1:10" ht="18" customHeight="1" x14ac:dyDescent="0.3">
      <c r="A25" s="35" t="s">
        <v>12</v>
      </c>
      <c r="B25" s="2"/>
      <c r="C25" s="2"/>
      <c r="D25" s="2"/>
      <c r="E25" s="2"/>
      <c r="F25" s="2"/>
      <c r="G25" s="2"/>
      <c r="H25" s="2"/>
      <c r="I25" s="2"/>
      <c r="J25" s="8"/>
    </row>
    <row r="26" spans="1:10" ht="15.75" customHeight="1" x14ac:dyDescent="0.3">
      <c r="A26" s="23" t="s">
        <v>12</v>
      </c>
      <c r="B26" s="2"/>
      <c r="C26" s="2"/>
      <c r="D26" s="2"/>
      <c r="E26" s="2"/>
      <c r="F26" s="2"/>
      <c r="G26" s="2"/>
      <c r="H26" s="2"/>
      <c r="I26" s="2"/>
      <c r="J26" s="8"/>
    </row>
    <row r="27" spans="1:10" ht="15.75" customHeight="1" x14ac:dyDescent="0.3">
      <c r="A27" s="36" t="s">
        <v>12</v>
      </c>
      <c r="B27" s="2"/>
      <c r="C27" s="2"/>
      <c r="D27" s="2"/>
      <c r="E27" s="2"/>
      <c r="F27" s="2"/>
      <c r="G27" s="2"/>
      <c r="H27" s="2"/>
      <c r="I27" s="2"/>
      <c r="J27" s="8"/>
    </row>
    <row r="28" spans="1:10" ht="15.75" customHeight="1" x14ac:dyDescent="0.3">
      <c r="A28" s="23" t="s">
        <v>12</v>
      </c>
      <c r="B28" s="2"/>
      <c r="C28" s="2"/>
      <c r="D28" s="2"/>
      <c r="E28" s="2"/>
      <c r="F28" s="2"/>
      <c r="G28" s="2"/>
      <c r="H28" s="2"/>
      <c r="I28" s="2"/>
      <c r="J28" s="8"/>
    </row>
  </sheetData>
  <mergeCells count="5">
    <mergeCell ref="A4:J4"/>
    <mergeCell ref="A3:J3"/>
    <mergeCell ref="A1:J1"/>
    <mergeCell ref="A2:J2"/>
    <mergeCell ref="A24:J24"/>
  </mergeCells>
  <phoneticPr fontId="5" type="noConversion"/>
  <pageMargins left="0.31496062992125984" right="0.11811023622047245" top="0.74803149606299213" bottom="0.74803149606299213" header="0.31496062992125984" footer="0.31496062992125984"/>
  <pageSetup scale="58" orientation="landscape" horizontalDpi="360" verticalDpi="36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EJECUCION x PROGRAMA</vt:lpstr>
    </vt:vector>
  </TitlesOfParts>
  <Company>IPHE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PRESUP</dc:creator>
  <cp:lastModifiedBy>Usuario</cp:lastModifiedBy>
  <cp:lastPrinted>2025-11-18T15:29:48Z</cp:lastPrinted>
  <dcterms:created xsi:type="dcterms:W3CDTF">2012-01-19T12:42:17Z</dcterms:created>
  <dcterms:modified xsi:type="dcterms:W3CDTF">2025-12-04T21:20:33Z</dcterms:modified>
</cp:coreProperties>
</file>