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9060"/>
  </bookViews>
  <sheets>
    <sheet name="EJECUCION x PROGRAMA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9" i="1"/>
  <c r="J20" i="1"/>
  <c r="J21" i="1"/>
  <c r="J22" i="1"/>
  <c r="I15" i="1"/>
  <c r="G15" i="1"/>
  <c r="F15" i="1"/>
  <c r="E15" i="1"/>
  <c r="D15" i="1"/>
  <c r="C15" i="1"/>
  <c r="B15" i="1"/>
  <c r="H17" i="1"/>
  <c r="J15" i="1" l="1"/>
  <c r="H22" i="1"/>
  <c r="H21" i="1"/>
  <c r="H20" i="1"/>
  <c r="H19" i="1"/>
  <c r="I18" i="1"/>
  <c r="I14" i="1" s="1"/>
  <c r="G18" i="1"/>
  <c r="G14" i="1" s="1"/>
  <c r="F18" i="1"/>
  <c r="F14" i="1" s="1"/>
  <c r="E18" i="1"/>
  <c r="D18" i="1"/>
  <c r="C18" i="1"/>
  <c r="B18" i="1"/>
  <c r="B14" i="1" s="1"/>
  <c r="H16" i="1"/>
  <c r="H15" i="1" s="1"/>
  <c r="D14" i="1"/>
  <c r="J13" i="1"/>
  <c r="H13" i="1"/>
  <c r="J12" i="1"/>
  <c r="H12" i="1"/>
  <c r="J11" i="1"/>
  <c r="H11" i="1"/>
  <c r="J10" i="1"/>
  <c r="H10" i="1"/>
  <c r="J9" i="1"/>
  <c r="H9" i="1"/>
  <c r="I8" i="1"/>
  <c r="G8" i="1"/>
  <c r="F8" i="1"/>
  <c r="E8" i="1"/>
  <c r="D8" i="1"/>
  <c r="C8" i="1"/>
  <c r="B8" i="1"/>
  <c r="J18" i="1" l="1"/>
  <c r="J8" i="1"/>
  <c r="I7" i="1"/>
  <c r="H18" i="1"/>
  <c r="H14" i="1" s="1"/>
  <c r="G7" i="1"/>
  <c r="B7" i="1"/>
  <c r="F7" i="1"/>
  <c r="D7" i="1"/>
  <c r="C14" i="1"/>
  <c r="C7" i="1" s="1"/>
  <c r="H8" i="1"/>
  <c r="E14" i="1"/>
  <c r="E7" i="1" l="1"/>
  <c r="J7" i="1" s="1"/>
  <c r="J14" i="1"/>
  <c r="H7" i="1"/>
</calcChain>
</file>

<file path=xl/sharedStrings.xml><?xml version="1.0" encoding="utf-8"?>
<sst xmlns="http://schemas.openxmlformats.org/spreadsheetml/2006/main" count="35" uniqueCount="31">
  <si>
    <t>PROGRAMA</t>
  </si>
  <si>
    <t>MODIFICADO</t>
  </si>
  <si>
    <t>INVERSIÓN</t>
  </si>
  <si>
    <t>FUNCIONAMIENTO</t>
  </si>
  <si>
    <t xml:space="preserve">          Construcciones y Reparaciones</t>
  </si>
  <si>
    <t xml:space="preserve">           Suministro y Equipamiento</t>
  </si>
  <si>
    <t>TOTAL</t>
  </si>
  <si>
    <t xml:space="preserve">Servicios de Habilitación </t>
  </si>
  <si>
    <t>Producción y Capacitación Laboral</t>
  </si>
  <si>
    <t>Transferencias Varias</t>
  </si>
  <si>
    <t>INSTITUTO PANAMEÑO DE HABILITACIÒN ESPECIAL</t>
  </si>
  <si>
    <t>DEPARTAMENTO DE PRESUPUESTO</t>
  </si>
  <si>
    <t xml:space="preserve"> </t>
  </si>
  <si>
    <t>EJECUCIÓN PRESUPUESTARIA x PROGRAMA</t>
  </si>
  <si>
    <t>%          ANUAL</t>
  </si>
  <si>
    <t>1.40.11.00.08 - Reparación de Aulas IPHE</t>
  </si>
  <si>
    <t>1.40.13.00.07 - Habilitación Especial en la Vida Comunitaria</t>
  </si>
  <si>
    <t>1.40.13.00.08 - Habilitación Equiparación de Oportunidades</t>
  </si>
  <si>
    <t>SALDO DEL ASIGNADO</t>
  </si>
  <si>
    <t>Dirección y Administración General</t>
  </si>
  <si>
    <t>Servicios de Apoyo Técnicos</t>
  </si>
  <si>
    <r>
      <t xml:space="preserve">ASIGNADO                  </t>
    </r>
    <r>
      <rPr>
        <sz val="12"/>
        <rFont val="Century Gothic"/>
        <family val="2"/>
      </rPr>
      <t xml:space="preserve"> </t>
    </r>
  </si>
  <si>
    <t>LEY</t>
  </si>
  <si>
    <t>1.40.13.00.02 - Equipamiento de Centros Educativos</t>
  </si>
  <si>
    <t>CONTRATOS EN EJECUCIÓN</t>
  </si>
  <si>
    <t>DEVENGADO</t>
  </si>
  <si>
    <t>PAGADO</t>
  </si>
  <si>
    <t xml:space="preserve">1.40.13.00.06 - Fortalecimiento de la Investig. y Capacitación </t>
  </si>
  <si>
    <t>COMPROMETIDO</t>
  </si>
  <si>
    <t>1.40.11.00.28 - Reparación Sector Educación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</si>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</sst>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B/.-180A]\ #,##0.00"/>
  </numFmts>
  <fonts count="10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u/>
      <sz val="12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55"/>
      </top>
      <bottom style="dashed">
        <color indexed="55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ashed">
        <color indexed="55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ashed">
        <color indexed="55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/>
      <top style="dashed">
        <color indexed="55"/>
      </top>
      <bottom style="dashed">
        <color indexed="55"/>
      </bottom>
      <diagonal/>
    </border>
    <border>
      <left/>
      <right style="double">
        <color indexed="64"/>
      </right>
      <top style="dashed">
        <color indexed="55"/>
      </top>
      <bottom style="dashed">
        <color indexed="55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9" fontId="4" fillId="0" borderId="0" xfId="0" applyNumberFormat="1" applyFont="1"/>
    <xf numFmtId="9" fontId="3" fillId="2" borderId="2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/>
    <xf numFmtId="9" fontId="1" fillId="0" borderId="0" xfId="0" applyNumberFormat="1" applyFont="1"/>
    <xf numFmtId="0" fontId="6" fillId="3" borderId="3" xfId="0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" fontId="3" fillId="3" borderId="4" xfId="0" applyNumberFormat="1" applyFont="1" applyFill="1" applyBorder="1" applyAlignment="1">
      <alignment horizontal="right" vertical="center"/>
    </xf>
    <xf numFmtId="9" fontId="3" fillId="3" borderId="4" xfId="0" applyNumberFormat="1" applyFont="1" applyFill="1" applyBorder="1" applyAlignment="1">
      <alignment horizontal="right" vertical="center"/>
    </xf>
    <xf numFmtId="0" fontId="4" fillId="0" borderId="5" xfId="0" applyFont="1" applyBorder="1"/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4" fontId="3" fillId="3" borderId="11" xfId="0" applyNumberFormat="1" applyFont="1" applyFill="1" applyBorder="1" applyAlignment="1">
      <alignment horizontal="right" vertical="center"/>
    </xf>
    <xf numFmtId="4" fontId="3" fillId="3" borderId="12" xfId="0" applyNumberFormat="1" applyFont="1" applyFill="1" applyBorder="1" applyAlignment="1">
      <alignment horizontal="right" vertical="center"/>
    </xf>
    <xf numFmtId="0" fontId="3" fillId="0" borderId="0" xfId="0" applyFont="1"/>
    <xf numFmtId="4" fontId="8" fillId="0" borderId="0" xfId="0" applyNumberFormat="1" applyFont="1" applyAlignment="1">
      <alignment vertical="center" wrapText="1"/>
    </xf>
    <xf numFmtId="4" fontId="8" fillId="0" borderId="7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4" fillId="0" borderId="7" xfId="0" applyFont="1" applyBorder="1" applyAlignment="1">
      <alignment vertical="center"/>
    </xf>
    <xf numFmtId="4" fontId="4" fillId="0" borderId="7" xfId="0" applyNumberFormat="1" applyFont="1" applyBorder="1" applyAlignment="1">
      <alignment vertical="center" wrapText="1"/>
    </xf>
    <xf numFmtId="9" fontId="4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9" fontId="3" fillId="0" borderId="7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vertical="center"/>
    </xf>
    <xf numFmtId="4" fontId="9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4" fontId="8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="80" workbookViewId="0">
      <selection activeCell="C17" sqref="C17"/>
    </sheetView>
  </sheetViews>
  <sheetFormatPr baseColWidth="10" defaultColWidth="11.42578125" defaultRowHeight="13.5" x14ac:dyDescent="0.25"/>
  <cols>
    <col min="1" max="1" width="66.28515625" style="1" customWidth="1"/>
    <col min="2" max="4" width="19.5703125" style="1" customWidth="1"/>
    <col min="5" max="7" width="20.28515625" style="1" customWidth="1"/>
    <col min="8" max="9" width="19.7109375" style="1" customWidth="1"/>
    <col min="10" max="10" width="10.140625" style="11" customWidth="1"/>
    <col min="11" max="16384" width="11.42578125" style="1"/>
  </cols>
  <sheetData>
    <row r="1" spans="1:10" ht="15.75" x14ac:dyDescent="0.25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.75" x14ac:dyDescent="0.25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.75" x14ac:dyDescent="0.25">
      <c r="A3" s="39" t="s">
        <v>13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.75" x14ac:dyDescent="0.25">
      <c r="A4" s="38" t="s">
        <v>30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18" thickBot="1" x14ac:dyDescent="0.35">
      <c r="A5" s="2"/>
      <c r="B5" s="2"/>
      <c r="C5" s="2"/>
      <c r="D5" s="2"/>
      <c r="E5" s="2"/>
      <c r="F5" s="2"/>
      <c r="G5" s="2"/>
      <c r="H5" s="2"/>
      <c r="I5" s="2"/>
      <c r="J5" s="8"/>
    </row>
    <row r="6" spans="1:10" ht="32.25" customHeight="1" thickTop="1" thickBot="1" x14ac:dyDescent="0.3">
      <c r="A6" s="6" t="s">
        <v>0</v>
      </c>
      <c r="B6" s="6" t="s">
        <v>22</v>
      </c>
      <c r="C6" s="6" t="s">
        <v>1</v>
      </c>
      <c r="D6" s="7" t="s">
        <v>21</v>
      </c>
      <c r="E6" s="7" t="s">
        <v>28</v>
      </c>
      <c r="F6" s="6" t="s">
        <v>25</v>
      </c>
      <c r="G6" s="6" t="s">
        <v>26</v>
      </c>
      <c r="H6" s="7" t="s">
        <v>18</v>
      </c>
      <c r="I6" s="7" t="s">
        <v>24</v>
      </c>
      <c r="J6" s="9" t="s">
        <v>14</v>
      </c>
    </row>
    <row r="7" spans="1:10" s="4" customFormat="1" ht="25.5" customHeight="1" thickTop="1" x14ac:dyDescent="0.2">
      <c r="A7" s="12" t="s">
        <v>6</v>
      </c>
      <c r="B7" s="13">
        <f t="shared" ref="B7:I7" si="0">SUM(B8+B14)</f>
        <v>80102077</v>
      </c>
      <c r="C7" s="13">
        <f t="shared" si="0"/>
        <v>80102077</v>
      </c>
      <c r="D7" s="13">
        <f t="shared" si="0"/>
        <v>60784702</v>
      </c>
      <c r="E7" s="13">
        <f t="shared" si="0"/>
        <v>57081037.139999993</v>
      </c>
      <c r="F7" s="13">
        <f t="shared" si="0"/>
        <v>55887570.989999995</v>
      </c>
      <c r="G7" s="13">
        <f t="shared" si="0"/>
        <v>54146483.260000005</v>
      </c>
      <c r="H7" s="13">
        <f>SUM(H8+H14)</f>
        <v>3703664.8600000013</v>
      </c>
      <c r="I7" s="13">
        <f t="shared" si="0"/>
        <v>814238.06</v>
      </c>
      <c r="J7" s="16">
        <f t="shared" ref="J7:J13" si="1">SUM(E7/C7)</f>
        <v>0.71260370864041378</v>
      </c>
    </row>
    <row r="8" spans="1:10" s="5" customFormat="1" ht="25.5" customHeight="1" x14ac:dyDescent="0.2">
      <c r="A8" s="14" t="s">
        <v>3</v>
      </c>
      <c r="B8" s="15">
        <f t="shared" ref="B8:I8" si="2">SUM(B9:B13)</f>
        <v>77458277</v>
      </c>
      <c r="C8" s="15">
        <f t="shared" si="2"/>
        <v>77282269</v>
      </c>
      <c r="D8" s="15">
        <f t="shared" si="2"/>
        <v>58229580</v>
      </c>
      <c r="E8" s="15">
        <f>SUM(E9:E13)</f>
        <v>55205789.699999996</v>
      </c>
      <c r="F8" s="15">
        <f t="shared" si="2"/>
        <v>54592591.079999998</v>
      </c>
      <c r="G8" s="15">
        <f>SUM(G9:G13)</f>
        <v>52938387.830000006</v>
      </c>
      <c r="H8" s="15">
        <f t="shared" si="2"/>
        <v>3023790.3000000012</v>
      </c>
      <c r="I8" s="15">
        <f t="shared" si="2"/>
        <v>148163.4</v>
      </c>
      <c r="J8" s="16">
        <f t="shared" si="1"/>
        <v>0.71433965920436415</v>
      </c>
    </row>
    <row r="9" spans="1:10" s="4" customFormat="1" ht="25.5" customHeight="1" x14ac:dyDescent="0.3">
      <c r="A9" s="29" t="s">
        <v>19</v>
      </c>
      <c r="B9" s="26">
        <v>9901990</v>
      </c>
      <c r="C9" s="26">
        <v>10217266</v>
      </c>
      <c r="D9" s="26">
        <v>8004490</v>
      </c>
      <c r="E9" s="26">
        <v>7095011.0899999999</v>
      </c>
      <c r="F9" s="26">
        <v>6564104.04</v>
      </c>
      <c r="G9" s="26">
        <v>6264824.3799999999</v>
      </c>
      <c r="H9" s="30">
        <f>SUM(D9-E9)</f>
        <v>909478.91000000015</v>
      </c>
      <c r="I9" s="37">
        <v>148163.4</v>
      </c>
      <c r="J9" s="31">
        <f t="shared" si="1"/>
        <v>0.69441385689674717</v>
      </c>
    </row>
    <row r="10" spans="1:10" s="4" customFormat="1" ht="25.5" customHeight="1" x14ac:dyDescent="0.2">
      <c r="A10" s="29" t="s">
        <v>7</v>
      </c>
      <c r="B10" s="25">
        <v>59559783</v>
      </c>
      <c r="C10" s="25">
        <v>58907016</v>
      </c>
      <c r="D10" s="25">
        <v>43879342</v>
      </c>
      <c r="E10" s="25">
        <v>42280306.039999999</v>
      </c>
      <c r="F10" s="25">
        <v>42249328.100000001</v>
      </c>
      <c r="G10" s="25">
        <v>41474122.32</v>
      </c>
      <c r="H10" s="30">
        <f>SUM(D10-E10)</f>
        <v>1599035.9600000009</v>
      </c>
      <c r="I10" s="28">
        <v>0</v>
      </c>
      <c r="J10" s="31">
        <f t="shared" si="1"/>
        <v>0.71774652513378034</v>
      </c>
    </row>
    <row r="11" spans="1:10" s="4" customFormat="1" ht="25.5" customHeight="1" x14ac:dyDescent="0.2">
      <c r="A11" s="29" t="s">
        <v>20</v>
      </c>
      <c r="B11" s="25">
        <v>5815486</v>
      </c>
      <c r="C11" s="25">
        <v>5884241</v>
      </c>
      <c r="D11" s="25">
        <v>4382923</v>
      </c>
      <c r="E11" s="25">
        <v>3959894.11</v>
      </c>
      <c r="F11" s="25">
        <v>3914613.28</v>
      </c>
      <c r="G11" s="25">
        <v>3844478.93</v>
      </c>
      <c r="H11" s="30">
        <f>SUM(D11-E11)</f>
        <v>423028.89000000013</v>
      </c>
      <c r="I11" s="24">
        <v>0</v>
      </c>
      <c r="J11" s="31">
        <f t="shared" si="1"/>
        <v>0.67296599680400582</v>
      </c>
    </row>
    <row r="12" spans="1:10" s="4" customFormat="1" ht="25.5" customHeight="1" x14ac:dyDescent="0.2">
      <c r="A12" s="29" t="s">
        <v>8</v>
      </c>
      <c r="B12" s="25">
        <v>926970</v>
      </c>
      <c r="C12" s="25">
        <v>993970</v>
      </c>
      <c r="D12" s="25">
        <v>798639</v>
      </c>
      <c r="E12" s="25">
        <v>732919.59</v>
      </c>
      <c r="F12" s="25">
        <v>726886.79</v>
      </c>
      <c r="G12" s="25">
        <v>715534.28</v>
      </c>
      <c r="H12" s="30">
        <f>SUM(D12-E12)</f>
        <v>65719.410000000033</v>
      </c>
      <c r="I12" s="30">
        <v>0</v>
      </c>
      <c r="J12" s="31">
        <f t="shared" si="1"/>
        <v>0.73736590641568656</v>
      </c>
    </row>
    <row r="13" spans="1:10" s="4" customFormat="1" ht="25.5" customHeight="1" x14ac:dyDescent="0.2">
      <c r="A13" s="29" t="s">
        <v>9</v>
      </c>
      <c r="B13" s="27">
        <v>1254048</v>
      </c>
      <c r="C13" s="27">
        <v>1279776</v>
      </c>
      <c r="D13" s="27">
        <v>1164186</v>
      </c>
      <c r="E13" s="27">
        <v>1137658.8700000001</v>
      </c>
      <c r="F13" s="27">
        <v>1137658.8700000001</v>
      </c>
      <c r="G13" s="27">
        <v>639427.92000000004</v>
      </c>
      <c r="H13" s="30">
        <f>SUM(D13-E13)</f>
        <v>26527.129999999888</v>
      </c>
      <c r="I13" s="30">
        <v>0</v>
      </c>
      <c r="J13" s="31">
        <f t="shared" si="1"/>
        <v>0.88895155871027443</v>
      </c>
    </row>
    <row r="14" spans="1:10" s="5" customFormat="1" ht="25.5" customHeight="1" x14ac:dyDescent="0.2">
      <c r="A14" s="14" t="s">
        <v>2</v>
      </c>
      <c r="B14" s="15">
        <f>SUM(B15+B18)</f>
        <v>2643800</v>
      </c>
      <c r="C14" s="15">
        <f t="shared" ref="C14:I14" si="3">SUM(C15+C18)</f>
        <v>2819808</v>
      </c>
      <c r="D14" s="15">
        <f t="shared" si="3"/>
        <v>2555122</v>
      </c>
      <c r="E14" s="21">
        <f t="shared" si="3"/>
        <v>1875247.44</v>
      </c>
      <c r="F14" s="15">
        <f t="shared" si="3"/>
        <v>1294979.9100000001</v>
      </c>
      <c r="G14" s="22">
        <f t="shared" si="3"/>
        <v>1208095.4300000002</v>
      </c>
      <c r="H14" s="15">
        <f t="shared" si="3"/>
        <v>679874.55999999994</v>
      </c>
      <c r="I14" s="15">
        <f t="shared" si="3"/>
        <v>666074.66</v>
      </c>
      <c r="J14" s="16">
        <f t="shared" ref="J14:J22" si="4">SUM(E14/C14)</f>
        <v>0.66502664011166712</v>
      </c>
    </row>
    <row r="15" spans="1:10" s="5" customFormat="1" ht="25.5" customHeight="1" x14ac:dyDescent="0.2">
      <c r="A15" s="32" t="s">
        <v>4</v>
      </c>
      <c r="B15" s="18">
        <f t="shared" ref="B15:I15" si="5">SUM(B16:B17)</f>
        <v>1843800</v>
      </c>
      <c r="C15" s="18">
        <f t="shared" si="5"/>
        <v>1521850</v>
      </c>
      <c r="D15" s="18">
        <f t="shared" si="5"/>
        <v>1377476</v>
      </c>
      <c r="E15" s="19">
        <f t="shared" si="5"/>
        <v>755597.15</v>
      </c>
      <c r="F15" s="18">
        <f t="shared" si="5"/>
        <v>604213.79</v>
      </c>
      <c r="G15" s="20">
        <f t="shared" si="5"/>
        <v>593716.17000000004</v>
      </c>
      <c r="H15" s="18">
        <f t="shared" si="5"/>
        <v>621878.85</v>
      </c>
      <c r="I15" s="18">
        <f t="shared" si="5"/>
        <v>666074.66</v>
      </c>
      <c r="J15" s="33">
        <f t="shared" si="4"/>
        <v>0.49649909649439827</v>
      </c>
    </row>
    <row r="16" spans="1:10" s="5" customFormat="1" ht="25.5" customHeight="1" x14ac:dyDescent="0.2">
      <c r="A16" s="29" t="s">
        <v>15</v>
      </c>
      <c r="B16" s="25">
        <v>843800</v>
      </c>
      <c r="C16" s="25">
        <v>610350</v>
      </c>
      <c r="D16" s="25">
        <v>598976</v>
      </c>
      <c r="E16" s="25">
        <v>423554.46</v>
      </c>
      <c r="F16" s="25">
        <v>354065.08</v>
      </c>
      <c r="G16" s="25">
        <v>345615.96</v>
      </c>
      <c r="H16" s="34">
        <f>SUM(D16-E16)</f>
        <v>175421.53999999998</v>
      </c>
      <c r="I16" s="28">
        <v>102054.04</v>
      </c>
      <c r="J16" s="31">
        <f t="shared" si="4"/>
        <v>0.69395340378471371</v>
      </c>
    </row>
    <row r="17" spans="1:10" s="5" customFormat="1" ht="25.5" customHeight="1" x14ac:dyDescent="0.3">
      <c r="A17" s="29" t="s">
        <v>29</v>
      </c>
      <c r="B17" s="25">
        <v>1000000</v>
      </c>
      <c r="C17" s="25">
        <v>911500</v>
      </c>
      <c r="D17" s="25">
        <v>778500</v>
      </c>
      <c r="E17" s="25">
        <v>332042.69</v>
      </c>
      <c r="F17" s="25">
        <v>250148.71</v>
      </c>
      <c r="G17" s="25">
        <v>248100.21</v>
      </c>
      <c r="H17" s="34">
        <f>SUM(D17-E17)</f>
        <v>446457.31</v>
      </c>
      <c r="I17" s="37">
        <v>564020.62</v>
      </c>
      <c r="J17" s="31">
        <f t="shared" si="4"/>
        <v>0.36428161272627535</v>
      </c>
    </row>
    <row r="18" spans="1:10" s="5" customFormat="1" ht="25.5" customHeight="1" x14ac:dyDescent="0.2">
      <c r="A18" s="32" t="s">
        <v>5</v>
      </c>
      <c r="B18" s="18">
        <f>SUM(B19:B22)</f>
        <v>800000</v>
      </c>
      <c r="C18" s="19">
        <f t="shared" ref="C18:I18" si="6">SUM(C19:C22)</f>
        <v>1297958</v>
      </c>
      <c r="D18" s="18">
        <f t="shared" si="6"/>
        <v>1177646</v>
      </c>
      <c r="E18" s="18">
        <f t="shared" si="6"/>
        <v>1119650.29</v>
      </c>
      <c r="F18" s="18">
        <f t="shared" si="6"/>
        <v>690766.12</v>
      </c>
      <c r="G18" s="20">
        <f t="shared" si="6"/>
        <v>614379.26</v>
      </c>
      <c r="H18" s="18">
        <f t="shared" si="6"/>
        <v>57995.709999999992</v>
      </c>
      <c r="I18" s="18">
        <f t="shared" si="6"/>
        <v>0</v>
      </c>
      <c r="J18" s="33">
        <f t="shared" si="4"/>
        <v>0.86262443777071374</v>
      </c>
    </row>
    <row r="19" spans="1:10" s="4" customFormat="1" ht="25.5" customHeight="1" x14ac:dyDescent="0.2">
      <c r="A19" s="29" t="s">
        <v>23</v>
      </c>
      <c r="B19" s="25">
        <v>341000</v>
      </c>
      <c r="C19" s="25">
        <v>395035</v>
      </c>
      <c r="D19" s="25">
        <v>373035</v>
      </c>
      <c r="E19" s="25">
        <v>357743.48</v>
      </c>
      <c r="F19" s="25">
        <v>155859.10999999999</v>
      </c>
      <c r="G19" s="25">
        <v>125704.65</v>
      </c>
      <c r="H19" s="34">
        <f>SUM(D19-E19)</f>
        <v>15291.520000000019</v>
      </c>
      <c r="I19" s="28">
        <v>0</v>
      </c>
      <c r="J19" s="31">
        <f t="shared" si="4"/>
        <v>0.90559945321300639</v>
      </c>
    </row>
    <row r="20" spans="1:10" s="4" customFormat="1" ht="25.5" customHeight="1" x14ac:dyDescent="0.2">
      <c r="A20" s="29" t="s">
        <v>27</v>
      </c>
      <c r="B20" s="25">
        <v>70000</v>
      </c>
      <c r="C20" s="25">
        <v>302400</v>
      </c>
      <c r="D20" s="25">
        <v>229700</v>
      </c>
      <c r="E20" s="25">
        <v>218517.39</v>
      </c>
      <c r="F20" s="25">
        <v>164221.75</v>
      </c>
      <c r="G20" s="25">
        <v>154658.75</v>
      </c>
      <c r="H20" s="34">
        <f>SUM(D20-E20)</f>
        <v>11182.609999999986</v>
      </c>
      <c r="I20" s="34">
        <v>0</v>
      </c>
      <c r="J20" s="31">
        <f t="shared" si="4"/>
        <v>0.7226104166666667</v>
      </c>
    </row>
    <row r="21" spans="1:10" s="4" customFormat="1" ht="25.5" customHeight="1" x14ac:dyDescent="0.2">
      <c r="A21" s="29" t="s">
        <v>16</v>
      </c>
      <c r="B21" s="25">
        <v>191077</v>
      </c>
      <c r="C21" s="25">
        <v>205477</v>
      </c>
      <c r="D21" s="25">
        <v>185915</v>
      </c>
      <c r="E21" s="25">
        <v>163550.97</v>
      </c>
      <c r="F21" s="25">
        <v>82667.759999999995</v>
      </c>
      <c r="G21" s="25">
        <v>77850.880000000005</v>
      </c>
      <c r="H21" s="34">
        <f>SUM(D21-E21)</f>
        <v>22364.03</v>
      </c>
      <c r="I21" s="34">
        <v>0</v>
      </c>
      <c r="J21" s="31">
        <f t="shared" si="4"/>
        <v>0.79595755242679234</v>
      </c>
    </row>
    <row r="22" spans="1:10" s="4" customFormat="1" ht="25.5" customHeight="1" x14ac:dyDescent="0.2">
      <c r="A22" s="29" t="s">
        <v>17</v>
      </c>
      <c r="B22" s="25">
        <v>197923</v>
      </c>
      <c r="C22" s="25">
        <v>395046</v>
      </c>
      <c r="D22" s="25">
        <v>388996</v>
      </c>
      <c r="E22" s="25">
        <v>379838.45</v>
      </c>
      <c r="F22" s="25">
        <v>288017.5</v>
      </c>
      <c r="G22" s="25">
        <v>256164.98</v>
      </c>
      <c r="H22" s="34">
        <f>SUM(D22-E22)</f>
        <v>9157.5499999999884</v>
      </c>
      <c r="I22" s="34">
        <v>0</v>
      </c>
      <c r="J22" s="31">
        <f t="shared" si="4"/>
        <v>0.96150435645469134</v>
      </c>
    </row>
    <row r="23" spans="1:10" ht="6.75" customHeight="1" thickBot="1" x14ac:dyDescent="0.35">
      <c r="A23" s="3"/>
      <c r="B23" s="3"/>
      <c r="C23" s="3"/>
      <c r="D23" s="3"/>
      <c r="E23" s="17"/>
      <c r="F23" s="17"/>
      <c r="G23" s="17"/>
      <c r="H23" s="3"/>
      <c r="I23" s="3"/>
      <c r="J23" s="10"/>
    </row>
    <row r="24" spans="1:10" ht="18" thickTop="1" x14ac:dyDescent="0.3">
      <c r="A24" s="40" t="s">
        <v>12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0" ht="18" customHeight="1" x14ac:dyDescent="0.3">
      <c r="A25" s="35" t="s">
        <v>12</v>
      </c>
      <c r="B25" s="2"/>
      <c r="C25" s="2"/>
      <c r="D25" s="2"/>
      <c r="E25" s="2"/>
      <c r="F25" s="2"/>
      <c r="G25" s="2"/>
      <c r="H25" s="2"/>
      <c r="I25" s="2"/>
      <c r="J25" s="8"/>
    </row>
    <row r="26" spans="1:10" ht="15.75" customHeight="1" x14ac:dyDescent="0.3">
      <c r="A26" s="23" t="s">
        <v>12</v>
      </c>
      <c r="B26" s="2"/>
      <c r="C26" s="2"/>
      <c r="D26" s="2"/>
      <c r="E26" s="2"/>
      <c r="F26" s="2"/>
      <c r="G26" s="2"/>
      <c r="H26" s="2"/>
      <c r="I26" s="2"/>
      <c r="J26" s="8"/>
    </row>
    <row r="27" spans="1:10" ht="15.75" customHeight="1" x14ac:dyDescent="0.3">
      <c r="A27" s="36" t="s">
        <v>12</v>
      </c>
      <c r="B27" s="2"/>
      <c r="C27" s="2"/>
      <c r="D27" s="2"/>
      <c r="E27" s="2"/>
      <c r="F27" s="2"/>
      <c r="G27" s="2"/>
      <c r="H27" s="2"/>
      <c r="I27" s="2"/>
      <c r="J27" s="8"/>
    </row>
    <row r="28" spans="1:10" ht="15.75" customHeight="1" x14ac:dyDescent="0.3">
      <c r="A28" s="23" t="s">
        <v>12</v>
      </c>
      <c r="B28" s="2"/>
      <c r="C28" s="2"/>
      <c r="D28" s="2"/>
      <c r="E28" s="2"/>
      <c r="F28" s="2"/>
      <c r="G28" s="2"/>
      <c r="H28" s="2"/>
      <c r="I28" s="2"/>
      <c r="J28" s="8"/>
    </row>
  </sheetData>
  <mergeCells count="5">
    <mergeCell ref="A4:J4"/>
    <mergeCell ref="A3:J3"/>
    <mergeCell ref="A1:J1"/>
    <mergeCell ref="A2:J2"/>
    <mergeCell ref="A24:J24"/>
  </mergeCells>
  <phoneticPr fontId="5" type="noConversion"/>
  <pageMargins left="0.31496062992125984" right="0.11811023622047245" top="0.74803149606299213" bottom="0.74803149606299213" header="0.31496062992125984" footer="0.31496062992125984"/>
  <pageSetup scale="58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x PROGRAMA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</dc:creator>
  <cp:lastModifiedBy>Usuario</cp:lastModifiedBy>
  <cp:lastPrinted>2026-01-16T15:09:22Z</cp:lastPrinted>
  <dcterms:created xsi:type="dcterms:W3CDTF">2012-01-19T12:42:17Z</dcterms:created>
  <dcterms:modified xsi:type="dcterms:W3CDTF">2026-10-13T16:47:36Z</dcterms:modified>
</cp:coreProperties>
</file>